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firstSheet="2" activeTab="4"/>
  </bookViews>
  <sheets>
    <sheet name="PDM FORMULADO" sheetId="1" r:id="rId1"/>
    <sheet name="PRIM AVANCE CON EVALUACION" sheetId="2" r:id="rId2"/>
    <sheet name="SEGUN AVANCE CON EVALUACION" sheetId="3" r:id="rId3"/>
    <sheet name="TERCER AVANCE CON EVALUACION" sheetId="4" r:id="rId4"/>
    <sheet name="CUARTO AVANCE" sheetId="5" r:id="rId5"/>
  </sheets>
  <definedNames>
    <definedName name="_xlnm.Print_Area" localSheetId="4">'CUARTO AVANCE'!$A$1:$K$100</definedName>
    <definedName name="_xlnm.Print_Area" localSheetId="0">'PDM FORMULADO'!$A$1:$K$83</definedName>
    <definedName name="_xlnm.Print_Area" localSheetId="2">'SEGUN AVANCE CON EVALUACION'!$A$1:$K$100</definedName>
  </definedNames>
  <calcPr fullCalcOnLoad="1"/>
</workbook>
</file>

<file path=xl/comments1.xml><?xml version="1.0" encoding="utf-8"?>
<comments xmlns="http://schemas.openxmlformats.org/spreadsheetml/2006/main">
  <authors>
    <author>Gonzalo Suarez Torres</author>
  </authors>
  <commentList>
    <comment ref="A8" authorId="0">
      <text>
        <r>
          <rPr>
            <b/>
            <sz val="9"/>
            <rFont val="Tahoma"/>
            <family val="2"/>
          </rPr>
          <t>Peso ponderado otorgado a cada uno de los aspectos en evaluación</t>
        </r>
      </text>
    </comment>
    <comment ref="D9" authorId="0">
      <text>
        <r>
          <rPr>
            <b/>
            <sz val="9"/>
            <rFont val="Tahoma"/>
            <family val="2"/>
          </rPr>
          <t>Fecha maxima estimada para ejecutar la actividad.  Debe ser alcanzable dentro del plazo fijado</t>
        </r>
      </text>
    </comment>
    <comment ref="E9" authorId="0">
      <text>
        <r>
          <rPr>
            <b/>
            <sz val="9"/>
            <rFont val="Tahoma"/>
            <family val="2"/>
          </rPr>
          <t xml:space="preserve">Evidencia documental que demuestra de manera clara y concreta el alcance del objetivo planteado  </t>
        </r>
      </text>
    </comment>
    <comment ref="F9" authorId="0">
      <text>
        <r>
          <rPr>
            <b/>
            <sz val="9"/>
            <rFont val="Tahoma"/>
            <family val="2"/>
          </rPr>
          <t xml:space="preserve"> Numero de veces  que deberá presentarse la evidencia, requerida. Sera definida por grupo comisionado de SSF. </t>
        </r>
      </text>
    </comment>
    <comment ref="G9" authorId="0">
      <text>
        <r>
          <rPr>
            <b/>
            <sz val="9"/>
            <rFont val="Tahoma"/>
            <family val="2"/>
          </rPr>
          <t>Porcentaje de participación asignado a cada actividad de la acción de mejora</t>
        </r>
      </text>
    </comment>
    <comment ref="H9" authorId="0">
      <text>
        <r>
          <rPr>
            <b/>
            <sz val="9"/>
            <rFont val="Tahoma"/>
            <family val="2"/>
          </rPr>
          <t>Corresponde a la evaluación realizada por funcionario de la SSF, de los soportes aportados.  Espacio para ser diligenciado por SSF.</t>
        </r>
      </text>
    </comment>
    <comment ref="I9" authorId="0">
      <text>
        <r>
          <rPr>
            <b/>
            <sz val="9"/>
            <rFont val="Tahoma"/>
            <family val="2"/>
          </rPr>
          <t>Porcentaje de avance asignado por el evaluador a partir de la evidencia aportada por la Caja.  Para ser diligenciado por la SSF.</t>
        </r>
      </text>
    </comment>
    <comment ref="J9" authorId="0">
      <text>
        <r>
          <rPr>
            <b/>
            <sz val="9"/>
            <rFont val="Tahoma"/>
            <family val="2"/>
          </rPr>
          <t>Sumatoría de los porcentajes de avance asignados por el evaluador a las actividades propuestas por la CCF</t>
        </r>
      </text>
    </comment>
    <comment ref="K9" authorId="0">
      <text>
        <r>
          <rPr>
            <b/>
            <sz val="9"/>
            <rFont val="Tahoma"/>
            <family val="2"/>
          </rPr>
          <t xml:space="preserve">Porcentaje de avance resultante del promedio de actividades ejecutadas, por el porcentaje de ponderación del aspecto evaluado. Para diligenciar por parte de la SSF </t>
        </r>
      </text>
    </comment>
    <comment ref="B10" authorId="0">
      <text>
        <r>
          <rPr>
            <b/>
            <sz val="9"/>
            <rFont val="Tahoma"/>
            <family val="2"/>
          </rPr>
          <t>Sintesis precisa y concreta de la observación efectuada, que relacione: el hallazgo y norma que contraviene.</t>
        </r>
      </text>
    </comment>
    <comment ref="B11" authorId="0">
      <text>
        <r>
          <rPr>
            <b/>
            <sz val="9"/>
            <rFont val="Tahoma"/>
            <family val="2"/>
          </rPr>
          <t>Estrategía definida por la Corporación, para subsanar el hallazgo indentificado,  a partir del cual se desplegarán las actividades necesarias para alcanzar el obkjetivo planteado</t>
        </r>
      </text>
    </comment>
    <comment ref="B12" authorId="0">
      <text>
        <r>
          <rPr>
            <b/>
            <sz val="9"/>
            <rFont val="Tahoma"/>
            <family val="2"/>
          </rPr>
          <t>Comprende cada una de la actividades, que se desplegarán para subsanar la observación.  Las que considere necesarias la CCF.</t>
        </r>
      </text>
    </comment>
    <comment ref="B15" authorId="0">
      <text>
        <r>
          <rPr>
            <b/>
            <sz val="9"/>
            <rFont val="Tahoma"/>
            <family val="2"/>
          </rPr>
          <t>Estrategía definida por la Corporación, para subsanar el hallazgo indentificado,  a partir del cual se desplegarán las actividades necesarias para alcanzar el obkjetivo planteado</t>
        </r>
      </text>
    </comment>
    <comment ref="B18" authorId="0">
      <text>
        <r>
          <rPr>
            <b/>
            <sz val="9"/>
            <rFont val="Tahoma"/>
            <family val="2"/>
          </rPr>
          <t>Estrategía definida por la Corporación, para subsanar el hallazgo indentificado,  a partir del cual se desplegarán las actividades necesarias para alcanzar el obkjetivo planteado</t>
        </r>
      </text>
    </comment>
    <comment ref="B20" authorId="0">
      <text>
        <r>
          <rPr>
            <b/>
            <sz val="9"/>
            <rFont val="Tahoma"/>
            <family val="2"/>
          </rPr>
          <t>Comprende cada una de la actividades, que se desplegarán para subsanar la observación.  Las que considere necesarias la CCF.</t>
        </r>
      </text>
    </comment>
    <comment ref="B23" authorId="0">
      <text>
        <r>
          <rPr>
            <b/>
            <sz val="9"/>
            <rFont val="Tahoma"/>
            <family val="2"/>
          </rPr>
          <t>Estrategía definida por la Corporación, para subsanar el hallazgo indentificado,  a partir del cual se desplegarán las actividades necesarias para alcanzar el obkjetivo planteado</t>
        </r>
      </text>
    </comment>
    <comment ref="B26" authorId="0">
      <text>
        <r>
          <rPr>
            <b/>
            <sz val="9"/>
            <rFont val="Tahoma"/>
            <family val="2"/>
          </rPr>
          <t>Estrategía definida por la Corporación, para subsanar el hallazgo indentificado,  a partir del cual se desplegarán las actividades necesarias para alcanzar el obkjetivo planteado</t>
        </r>
      </text>
    </comment>
    <comment ref="B27" authorId="0">
      <text>
        <r>
          <rPr>
            <b/>
            <sz val="9"/>
            <rFont val="Tahoma"/>
            <family val="2"/>
          </rPr>
          <t>Comprende cada una de la actividades, que se desplegarán para subsanar la observación.  Las que considere necesarias la CCF.</t>
        </r>
      </text>
    </comment>
    <comment ref="B30" authorId="0">
      <text>
        <r>
          <rPr>
            <b/>
            <sz val="9"/>
            <rFont val="Tahoma"/>
            <family val="2"/>
          </rPr>
          <t>Estrategía definida por la Corporación, para subsanar el hallazgo indentificado,  a partir del cual se desplegarán las actividades necesarias para alcanzar el obkjetivo planteado</t>
        </r>
      </text>
    </comment>
    <comment ref="B34" authorId="0">
      <text>
        <r>
          <rPr>
            <b/>
            <sz val="9"/>
            <rFont val="Tahoma"/>
            <family val="2"/>
          </rPr>
          <t>Estrategía definida por la Corporación, para subsanar el hallazgo indentificado,  a partir del cual se desplegarán las actividades necesarias para alcanzar el obkjetivo planteado</t>
        </r>
      </text>
    </comment>
    <comment ref="B39" authorId="0">
      <text>
        <r>
          <rPr>
            <b/>
            <sz val="9"/>
            <rFont val="Tahoma"/>
            <family val="2"/>
          </rPr>
          <t>Estrategía definida por la Corporación, para subsanar el hallazgo indentificado,  a partir del cual se desplegarán las actividades necesarias para alcanzar el obkjetivo planteado</t>
        </r>
      </text>
    </comment>
    <comment ref="B44" authorId="0">
      <text>
        <r>
          <rPr>
            <b/>
            <sz val="9"/>
            <rFont val="Tahoma"/>
            <family val="2"/>
          </rPr>
          <t>Estrategía definida por la Corporación, para subsanar el hallazgo indentificado,  a partir del cual se desplegarán las actividades necesarias para alcanzar el obkjetivo planteado</t>
        </r>
      </text>
    </comment>
    <comment ref="D48" authorId="0">
      <text>
        <r>
          <rPr>
            <b/>
            <sz val="9"/>
            <rFont val="Tahoma"/>
            <family val="2"/>
          </rPr>
          <t>Fecha maxima estimada para ejecutar la actividad.  Debe ser alcanzable dentro del plazo fijado</t>
        </r>
      </text>
    </comment>
    <comment ref="E48" authorId="0">
      <text>
        <r>
          <rPr>
            <b/>
            <sz val="9"/>
            <rFont val="Tahoma"/>
            <family val="2"/>
          </rPr>
          <t xml:space="preserve">Evidencia documental que demuestra de manera clara y concreta el alcance del objetivo planteado  </t>
        </r>
      </text>
    </comment>
    <comment ref="F48" authorId="0">
      <text>
        <r>
          <rPr>
            <b/>
            <sz val="9"/>
            <rFont val="Tahoma"/>
            <family val="2"/>
          </rPr>
          <t xml:space="preserve"> Numero de veces  que deberá presentarse la evidencia, requerida. Sera definida por grupo comisionado de SSF. </t>
        </r>
      </text>
    </comment>
    <comment ref="G48" authorId="0">
      <text>
        <r>
          <rPr>
            <b/>
            <sz val="9"/>
            <rFont val="Tahoma"/>
            <family val="2"/>
          </rPr>
          <t>Porcentaje de participación asignado a cada actividad de la acción de mejora</t>
        </r>
      </text>
    </comment>
    <comment ref="H48" authorId="0">
      <text>
        <r>
          <rPr>
            <b/>
            <sz val="9"/>
            <rFont val="Tahoma"/>
            <family val="2"/>
          </rPr>
          <t>Corresponde a la evaluación realizada por funcionario de la SSF, de los soportes aportados.  Espacio para ser diligenciado por SSF.</t>
        </r>
      </text>
    </comment>
    <comment ref="I48" authorId="0">
      <text>
        <r>
          <rPr>
            <b/>
            <sz val="9"/>
            <rFont val="Tahoma"/>
            <family val="2"/>
          </rPr>
          <t>Porcentaje de avance asignado por el evaluador a partir de la evidencia aportada por la Caja.  Para ser diligenciado por la SSF.</t>
        </r>
      </text>
    </comment>
    <comment ref="J48" authorId="0">
      <text>
        <r>
          <rPr>
            <b/>
            <sz val="9"/>
            <rFont val="Tahoma"/>
            <family val="2"/>
          </rPr>
          <t>Sumatoría de los porcentajes de avance asignados por el evaluador a las actividades propuestas por la CCF</t>
        </r>
      </text>
    </comment>
    <comment ref="K48" authorId="0">
      <text>
        <r>
          <rPr>
            <b/>
            <sz val="9"/>
            <rFont val="Tahoma"/>
            <family val="2"/>
          </rPr>
          <t xml:space="preserve">Porcentaje de avance resultante del promedio de actividades ejecutadas, por el porcentaje de ponderación del aspecto evaluado. Para diligenciar por parte de la SSF </t>
        </r>
      </text>
    </comment>
    <comment ref="B50" authorId="0">
      <text>
        <r>
          <rPr>
            <b/>
            <sz val="9"/>
            <rFont val="Tahoma"/>
            <family val="2"/>
          </rPr>
          <t>Estrategía definida por la Corporación, para subsanar el hallazgo indentificado,  a partir del cual se desplegarán las actividades necesarias para alcanzar el obkjetivo planteado</t>
        </r>
      </text>
    </comment>
    <comment ref="D55" authorId="0">
      <text>
        <r>
          <rPr>
            <b/>
            <sz val="9"/>
            <rFont val="Tahoma"/>
            <family val="2"/>
          </rPr>
          <t>Fecha maxima estimada para ejecutar la actividad.  Debe ser alcanzable dentro del plazo fijado</t>
        </r>
      </text>
    </comment>
    <comment ref="E55" authorId="0">
      <text>
        <r>
          <rPr>
            <b/>
            <sz val="9"/>
            <rFont val="Tahoma"/>
            <family val="2"/>
          </rPr>
          <t xml:space="preserve">Evidencia documental que demuestra de manera clara y concreta el alcance del objetivo planteado  </t>
        </r>
      </text>
    </comment>
    <comment ref="F55" authorId="0">
      <text>
        <r>
          <rPr>
            <b/>
            <sz val="9"/>
            <rFont val="Tahoma"/>
            <family val="2"/>
          </rPr>
          <t xml:space="preserve"> Numero de veces  que deberá presentarse la evidencia, requerida. Sera definida por grupo comisionado de SSF. </t>
        </r>
      </text>
    </comment>
    <comment ref="G55" authorId="0">
      <text>
        <r>
          <rPr>
            <b/>
            <sz val="9"/>
            <rFont val="Tahoma"/>
            <family val="2"/>
          </rPr>
          <t>Porcentaje de participación asignado a cada actividad de la acción de mejora</t>
        </r>
      </text>
    </comment>
    <comment ref="H55" authorId="0">
      <text>
        <r>
          <rPr>
            <b/>
            <sz val="9"/>
            <rFont val="Tahoma"/>
            <family val="2"/>
          </rPr>
          <t>Corresponde a la evaluación realizada por funcionario de la SSF, de los soportes aportados.  Espacio para ser diligenciado por SSF.</t>
        </r>
      </text>
    </comment>
    <comment ref="I55" authorId="0">
      <text>
        <r>
          <rPr>
            <b/>
            <sz val="9"/>
            <rFont val="Tahoma"/>
            <family val="2"/>
          </rPr>
          <t>Porcentaje de avance asignado por el evaluador a partir de la evidencia aportada por la Caja.  Para ser diligenciado por la SSF.</t>
        </r>
      </text>
    </comment>
    <comment ref="J55" authorId="0">
      <text>
        <r>
          <rPr>
            <b/>
            <sz val="9"/>
            <rFont val="Tahoma"/>
            <family val="2"/>
          </rPr>
          <t>Sumatoría de los porcentajes de avance asignados por el evaluador a las actividades propuestas por la CCF</t>
        </r>
      </text>
    </comment>
    <comment ref="K55" authorId="0">
      <text>
        <r>
          <rPr>
            <b/>
            <sz val="9"/>
            <rFont val="Tahoma"/>
            <family val="2"/>
          </rPr>
          <t xml:space="preserve">Porcentaje de avance resultante del promedio de actividades ejecutadas, por el porcentaje de ponderación del aspecto evaluado. Para diligenciar por parte de la SSF </t>
        </r>
      </text>
    </comment>
    <comment ref="B57" authorId="0">
      <text>
        <r>
          <rPr>
            <b/>
            <sz val="9"/>
            <rFont val="Tahoma"/>
            <family val="2"/>
          </rPr>
          <t>Estrategía definida por la Corporación, para subsanar el hallazgo indentificado,  a partir del cual se desplegarán las actividades necesarias para alcanzar el obkjetivo planteado</t>
        </r>
      </text>
    </comment>
    <comment ref="B58" authorId="0">
      <text>
        <r>
          <rPr>
            <b/>
            <sz val="9"/>
            <rFont val="Tahoma"/>
            <family val="2"/>
          </rPr>
          <t>Comprende cada una de la actividades, que se desplegarán para subsanar la observación.  Las que considere necesarias la CCF.</t>
        </r>
      </text>
    </comment>
    <comment ref="B63" authorId="0">
      <text>
        <r>
          <rPr>
            <b/>
            <sz val="9"/>
            <rFont val="Tahoma"/>
            <family val="2"/>
          </rPr>
          <t>Estrategía definida por la Corporación, para subsanar el hallazgo indentificado,  a partir del cual se desplegarán las actividades necesarias para alcanzar el obkjetivo planteado</t>
        </r>
      </text>
    </comment>
    <comment ref="A74" authorId="0">
      <text>
        <r>
          <rPr>
            <b/>
            <sz val="9"/>
            <rFont val="Tahoma"/>
            <family val="2"/>
          </rPr>
          <t>Comentarios del evaluador.  Sera definida por grupo comisionado de SSF. Para ser diligenciado por la SSF</t>
        </r>
      </text>
    </comment>
    <comment ref="B49" authorId="0">
      <text>
        <r>
          <rPr>
            <b/>
            <sz val="9"/>
            <rFont val="Tahoma"/>
            <family val="2"/>
          </rPr>
          <t>Sintesis precisa y concreta de la observación efectuada, que relacione: el hallazgo y norma que contraviene.</t>
        </r>
      </text>
    </comment>
    <comment ref="B56" authorId="0">
      <text>
        <r>
          <rPr>
            <b/>
            <sz val="9"/>
            <rFont val="Tahoma"/>
            <family val="2"/>
          </rPr>
          <t>Sintesis precisa y concreta de la observación efectuada, que relacione: el hallazgo y norma que contraviene.</t>
        </r>
      </text>
    </comment>
    <comment ref="B62" authorId="0">
      <text>
        <r>
          <rPr>
            <b/>
            <sz val="9"/>
            <rFont val="Tahoma"/>
            <family val="2"/>
          </rPr>
          <t>Sintesis precisa y concreta de la observación efectuada, que relacione: el hallazgo y norma que contraviene.</t>
        </r>
      </text>
    </comment>
    <comment ref="D61" authorId="0">
      <text>
        <r>
          <rPr>
            <b/>
            <sz val="9"/>
            <rFont val="Tahoma"/>
            <family val="2"/>
          </rPr>
          <t>Fecha maxima estimada para ejecutar la actividad.  Debe ser alcanzable dentro del plazo fijado</t>
        </r>
      </text>
    </comment>
    <comment ref="E61" authorId="0">
      <text>
        <r>
          <rPr>
            <b/>
            <sz val="9"/>
            <rFont val="Tahoma"/>
            <family val="2"/>
          </rPr>
          <t xml:space="preserve">Evidencia documental que demuestra de manera clara y concreta el alcance del objetivo planteado  </t>
        </r>
      </text>
    </comment>
    <comment ref="F61" authorId="0">
      <text>
        <r>
          <rPr>
            <b/>
            <sz val="9"/>
            <rFont val="Tahoma"/>
            <family val="2"/>
          </rPr>
          <t xml:space="preserve"> Numero de veces  que deberá presentarse la evidencia, requerida. Sera definida por grupo comisionado de SSF. </t>
        </r>
      </text>
    </comment>
    <comment ref="G61" authorId="0">
      <text>
        <r>
          <rPr>
            <b/>
            <sz val="9"/>
            <rFont val="Tahoma"/>
            <family val="2"/>
          </rPr>
          <t>Porcentaje de participación asignado a cada actividad de la acción de mejora</t>
        </r>
      </text>
    </comment>
    <comment ref="H61" authorId="0">
      <text>
        <r>
          <rPr>
            <b/>
            <sz val="9"/>
            <rFont val="Tahoma"/>
            <family val="2"/>
          </rPr>
          <t>Corresponde a la evaluación realizada por funcionario de la SSF, de los soportes aportados.  Espacio para ser diligenciado por SSF.</t>
        </r>
      </text>
    </comment>
    <comment ref="I61" authorId="0">
      <text>
        <r>
          <rPr>
            <b/>
            <sz val="9"/>
            <rFont val="Tahoma"/>
            <family val="2"/>
          </rPr>
          <t>Porcentaje de avance asignado por el evaluador a partir de la evidencia aportada por la Caja.  Para ser diligenciado por la SSF.</t>
        </r>
      </text>
    </comment>
    <comment ref="J61" authorId="0">
      <text>
        <r>
          <rPr>
            <b/>
            <sz val="9"/>
            <rFont val="Tahoma"/>
            <family val="2"/>
          </rPr>
          <t>Sumatoría de los porcentajes de avance asignados por el evaluador a las actividades propuestas por la CCF</t>
        </r>
      </text>
    </comment>
    <comment ref="K56" authorId="0">
      <text>
        <r>
          <rPr>
            <b/>
            <sz val="9"/>
            <rFont val="Tahoma"/>
            <family val="2"/>
          </rPr>
          <t xml:space="preserve">Porcentaje de avance resultante del promedio de actividades ejecutadas, por el porcentaje de ponderación del aspecto evaluado. Para diligenciar por parte de la SSF </t>
        </r>
      </text>
    </comment>
    <comment ref="B68" authorId="0">
      <text>
        <r>
          <rPr>
            <b/>
            <sz val="9"/>
            <rFont val="Tahoma"/>
            <family val="2"/>
          </rPr>
          <t>Sintesis precisa y concreta de la observación efectuada, que relacione: el hallazgo y norma que contraviene.</t>
        </r>
      </text>
    </comment>
    <comment ref="B69" authorId="0">
      <text>
        <r>
          <rPr>
            <b/>
            <sz val="9"/>
            <rFont val="Tahoma"/>
            <family val="2"/>
          </rPr>
          <t>Estrategía definida por la Corporación, para subsanar el hallazgo indentificado,  a partir del cual se desplegarán las actividades necesarias para alcanzar el obkjetivo planteado</t>
        </r>
      </text>
    </comment>
    <comment ref="K61" authorId="0">
      <text>
        <r>
          <rPr>
            <b/>
            <sz val="9"/>
            <rFont val="Tahoma"/>
            <family val="2"/>
          </rPr>
          <t xml:space="preserve">Porcentaje de avance resultante del promedio de actividades ejecutadas, por el porcentaje de ponderación del aspecto evaluado. Para diligenciar por parte de la SSF </t>
        </r>
      </text>
    </comment>
    <comment ref="B19" authorId="0">
      <text>
        <r>
          <rPr>
            <b/>
            <sz val="9"/>
            <rFont val="Tahoma"/>
            <family val="2"/>
          </rPr>
          <t>Comprende cada una de la actividades, que se desplegarán para subsanar la observación.  Las que considere necesarias la CCF.</t>
        </r>
      </text>
    </comment>
  </commentList>
</comments>
</file>

<file path=xl/comments2.xml><?xml version="1.0" encoding="utf-8"?>
<comments xmlns="http://schemas.openxmlformats.org/spreadsheetml/2006/main">
  <authors>
    <author>Gonzalo Suarez Torres</author>
    <author>Ana Maria Leon Valencia</author>
  </authors>
  <commentList>
    <comment ref="A8" authorId="0">
      <text>
        <r>
          <rPr>
            <b/>
            <sz val="9"/>
            <rFont val="Tahoma"/>
            <family val="2"/>
          </rPr>
          <t>Peso ponderado otorgado a cada uno de los aspectos en evaluación</t>
        </r>
      </text>
    </comment>
    <comment ref="D9" authorId="0">
      <text>
        <r>
          <rPr>
            <b/>
            <sz val="9"/>
            <rFont val="Tahoma"/>
            <family val="2"/>
          </rPr>
          <t>Fecha maxima estimada para ejecutar la actividad.  Debe ser alcanzable dentro del plazo fijado</t>
        </r>
      </text>
    </comment>
    <comment ref="E9" authorId="0">
      <text>
        <r>
          <rPr>
            <b/>
            <sz val="9"/>
            <rFont val="Tahoma"/>
            <family val="2"/>
          </rPr>
          <t xml:space="preserve">Evidencia documental que demuestra de manera clara y concreta el alcance del objetivo planteado  </t>
        </r>
      </text>
    </comment>
    <comment ref="F9" authorId="0">
      <text>
        <r>
          <rPr>
            <b/>
            <sz val="9"/>
            <rFont val="Tahoma"/>
            <family val="2"/>
          </rPr>
          <t xml:space="preserve"> Numero de veces  que deberá presentarse la evidencia, requerida. Sera definida por grupo comisionado de SSF. </t>
        </r>
      </text>
    </comment>
    <comment ref="G9" authorId="0">
      <text>
        <r>
          <rPr>
            <b/>
            <sz val="9"/>
            <rFont val="Tahoma"/>
            <family val="2"/>
          </rPr>
          <t>Porcentaje de participación asignado a cada actividad de la acción de mejora</t>
        </r>
      </text>
    </comment>
    <comment ref="H9" authorId="0">
      <text>
        <r>
          <rPr>
            <b/>
            <sz val="9"/>
            <rFont val="Tahoma"/>
            <family val="2"/>
          </rPr>
          <t>Corresponde a la evaluación realizada por funcionario de la SSF, de los soportes aportados.  Espacio para ser diligenciado por SSF.</t>
        </r>
      </text>
    </comment>
    <comment ref="I9" authorId="0">
      <text>
        <r>
          <rPr>
            <b/>
            <sz val="9"/>
            <rFont val="Tahoma"/>
            <family val="2"/>
          </rPr>
          <t>Porcentaje de avance asignado por el evaluador a partir de la evidencia aportada por la Caja.  Para ser diligenciado por la SSF.</t>
        </r>
      </text>
    </comment>
    <comment ref="J9" authorId="0">
      <text>
        <r>
          <rPr>
            <b/>
            <sz val="9"/>
            <rFont val="Tahoma"/>
            <family val="2"/>
          </rPr>
          <t>Sumatoría de los porcentajes de avance asignados por el evaluador a las actividades propuestas por la CCF</t>
        </r>
      </text>
    </comment>
    <comment ref="K9" authorId="0">
      <text>
        <r>
          <rPr>
            <b/>
            <sz val="9"/>
            <rFont val="Tahoma"/>
            <family val="2"/>
          </rPr>
          <t xml:space="preserve">Porcentaje de avance resultante del promedio de actividades ejecutadas, por el porcentaje de ponderación del aspecto evaluado. Para diligenciar por parte de la SSF </t>
        </r>
      </text>
    </comment>
    <comment ref="B10" authorId="0">
      <text>
        <r>
          <rPr>
            <b/>
            <sz val="9"/>
            <rFont val="Tahoma"/>
            <family val="2"/>
          </rPr>
          <t>Sintesis precisa y concreta de la observación efectuada, que relacione: el hallazgo y norma que contraviene.</t>
        </r>
      </text>
    </comment>
    <comment ref="B11" authorId="0">
      <text>
        <r>
          <rPr>
            <b/>
            <sz val="9"/>
            <rFont val="Tahoma"/>
            <family val="2"/>
          </rPr>
          <t>Estrategía definida por la Corporación, para subsanar el hallazgo indentificado,  a partir del cual se desplegarán las actividades necesarias para alcanzar el obkjetivo planteado</t>
        </r>
      </text>
    </comment>
    <comment ref="B12" authorId="0">
      <text>
        <r>
          <rPr>
            <b/>
            <sz val="9"/>
            <rFont val="Tahoma"/>
            <family val="2"/>
          </rPr>
          <t>Comprende cada una de la actividades, que se desplegarán para subsanar la observación.  Las que considere necesarias la CCF.</t>
        </r>
      </text>
    </comment>
    <comment ref="B15" authorId="0">
      <text>
        <r>
          <rPr>
            <b/>
            <sz val="9"/>
            <rFont val="Tahoma"/>
            <family val="2"/>
          </rPr>
          <t>Estrategía definida por la Corporación, para subsanar el hallazgo indentificado,  a partir del cual se desplegarán las actividades necesarias para alcanzar el obkjetivo planteado</t>
        </r>
      </text>
    </comment>
    <comment ref="B18" authorId="0">
      <text>
        <r>
          <rPr>
            <b/>
            <sz val="9"/>
            <rFont val="Tahoma"/>
            <family val="2"/>
          </rPr>
          <t>Estrategía definida por la Corporación, para subsanar el hallazgo indentificado,  a partir del cual se desplegarán las actividades necesarias para alcanzar el obkjetivo planteado</t>
        </r>
      </text>
    </comment>
    <comment ref="B19" authorId="0">
      <text>
        <r>
          <rPr>
            <b/>
            <sz val="9"/>
            <rFont val="Tahoma"/>
            <family val="2"/>
          </rPr>
          <t>Comprende cada una de la actividades, que se desplegarán para subsanar la observación.  Las que considere necesarias la CCF.</t>
        </r>
      </text>
    </comment>
    <comment ref="B20" authorId="0">
      <text>
        <r>
          <rPr>
            <b/>
            <sz val="9"/>
            <rFont val="Tahoma"/>
            <family val="2"/>
          </rPr>
          <t>Comprende cada una de la actividades, que se desplegarán para subsanar la observación.  Las que considere necesarias la CCF.</t>
        </r>
      </text>
    </comment>
    <comment ref="B23" authorId="0">
      <text>
        <r>
          <rPr>
            <b/>
            <sz val="9"/>
            <rFont val="Tahoma"/>
            <family val="2"/>
          </rPr>
          <t>Estrategía definida por la Corporación, para subsanar el hallazgo indentificado,  a partir del cual se desplegarán las actividades necesarias para alcanzar el obkjetivo planteado</t>
        </r>
      </text>
    </comment>
    <comment ref="B26" authorId="0">
      <text>
        <r>
          <rPr>
            <b/>
            <sz val="9"/>
            <rFont val="Tahoma"/>
            <family val="2"/>
          </rPr>
          <t>Estrategía definida por la Corporación, para subsanar el hallazgo indentificado,  a partir del cual se desplegarán las actividades necesarias para alcanzar el obkjetivo planteado</t>
        </r>
      </text>
    </comment>
    <comment ref="B27" authorId="0">
      <text>
        <r>
          <rPr>
            <b/>
            <sz val="9"/>
            <rFont val="Tahoma"/>
            <family val="2"/>
          </rPr>
          <t>Comprende cada una de la actividades, que se desplegarán para subsanar la observación.  Las que considere necesarias la CCF.</t>
        </r>
      </text>
    </comment>
    <comment ref="B30" authorId="0">
      <text>
        <r>
          <rPr>
            <b/>
            <sz val="9"/>
            <rFont val="Tahoma"/>
            <family val="2"/>
          </rPr>
          <t>Estrategía definida por la Corporación, para subsanar el hallazgo indentificado,  a partir del cual se desplegarán las actividades necesarias para alcanzar el obkjetivo planteado</t>
        </r>
      </text>
    </comment>
    <comment ref="B34" authorId="0">
      <text>
        <r>
          <rPr>
            <b/>
            <sz val="9"/>
            <rFont val="Tahoma"/>
            <family val="2"/>
          </rPr>
          <t>Estrategía definida por la Corporación, para subsanar el hallazgo indentificado,  a partir del cual se desplegarán las actividades necesarias para alcanzar el obkjetivo planteado</t>
        </r>
      </text>
    </comment>
    <comment ref="B39" authorId="0">
      <text>
        <r>
          <rPr>
            <b/>
            <sz val="9"/>
            <rFont val="Tahoma"/>
            <family val="2"/>
          </rPr>
          <t>Estrategía definida por la Corporación, para subsanar el hallazgo indentificado,  a partir del cual se desplegarán las actividades necesarias para alcanzar el obkjetivo planteado</t>
        </r>
      </text>
    </comment>
    <comment ref="B44" authorId="0">
      <text>
        <r>
          <rPr>
            <b/>
            <sz val="9"/>
            <rFont val="Tahoma"/>
            <family val="2"/>
          </rPr>
          <t>Estrategía definida por la Corporación, para subsanar el hallazgo indentificado,  a partir del cual se desplegarán las actividades necesarias para alcanzar el obkjetivo planteado</t>
        </r>
      </text>
    </comment>
    <comment ref="D48" authorId="0">
      <text>
        <r>
          <rPr>
            <b/>
            <sz val="9"/>
            <rFont val="Tahoma"/>
            <family val="2"/>
          </rPr>
          <t>Fecha maxima estimada para ejecutar la actividad.  Debe ser alcanzable dentro del plazo fijado</t>
        </r>
      </text>
    </comment>
    <comment ref="E48" authorId="0">
      <text>
        <r>
          <rPr>
            <b/>
            <sz val="9"/>
            <rFont val="Tahoma"/>
            <family val="2"/>
          </rPr>
          <t xml:space="preserve">Evidencia documental que demuestra de manera clara y concreta el alcance del objetivo planteado  </t>
        </r>
      </text>
    </comment>
    <comment ref="F48" authorId="0">
      <text>
        <r>
          <rPr>
            <b/>
            <sz val="9"/>
            <rFont val="Tahoma"/>
            <family val="2"/>
          </rPr>
          <t xml:space="preserve"> Numero de veces  que deberá presentarse la evidencia, requerida. Sera definida por grupo comisionado de SSF. </t>
        </r>
      </text>
    </comment>
    <comment ref="G48" authorId="0">
      <text>
        <r>
          <rPr>
            <b/>
            <sz val="9"/>
            <rFont val="Tahoma"/>
            <family val="2"/>
          </rPr>
          <t>Porcentaje de participación asignado a cada actividad de la acción de mejora</t>
        </r>
      </text>
    </comment>
    <comment ref="H48" authorId="0">
      <text>
        <r>
          <rPr>
            <b/>
            <sz val="9"/>
            <rFont val="Tahoma"/>
            <family val="2"/>
          </rPr>
          <t>Corresponde a la evaluación realizada por funcionario de la SSF, de los soportes aportados.  Espacio para ser diligenciado por SSF.</t>
        </r>
      </text>
    </comment>
    <comment ref="I48" authorId="0">
      <text>
        <r>
          <rPr>
            <b/>
            <sz val="9"/>
            <rFont val="Tahoma"/>
            <family val="2"/>
          </rPr>
          <t>Porcentaje de avance asignado por el evaluador a partir de la evidencia aportada por la Caja.  Para ser diligenciado por la SSF.</t>
        </r>
      </text>
    </comment>
    <comment ref="J48" authorId="0">
      <text>
        <r>
          <rPr>
            <b/>
            <sz val="9"/>
            <rFont val="Tahoma"/>
            <family val="2"/>
          </rPr>
          <t>Sumatoría de los porcentajes de avance asignados por el evaluador a las actividades propuestas por la CCF</t>
        </r>
      </text>
    </comment>
    <comment ref="K48" authorId="0">
      <text>
        <r>
          <rPr>
            <b/>
            <sz val="9"/>
            <rFont val="Tahoma"/>
            <family val="2"/>
          </rPr>
          <t xml:space="preserve">Porcentaje de avance resultante del promedio de actividades ejecutadas, por el porcentaje de ponderación del aspecto evaluado. Para diligenciar por parte de la SSF </t>
        </r>
      </text>
    </comment>
    <comment ref="B49" authorId="0">
      <text>
        <r>
          <rPr>
            <b/>
            <sz val="9"/>
            <rFont val="Tahoma"/>
            <family val="2"/>
          </rPr>
          <t>Sintesis precisa y concreta de la observación efectuada, que relacione: el hallazgo y norma que contraviene.</t>
        </r>
      </text>
    </comment>
    <comment ref="B50" authorId="0">
      <text>
        <r>
          <rPr>
            <b/>
            <sz val="9"/>
            <rFont val="Tahoma"/>
            <family val="2"/>
          </rPr>
          <t>Estrategía definida por la Corporación, para subsanar el hallazgo indentificado,  a partir del cual se desplegarán las actividades necesarias para alcanzar el obkjetivo planteado</t>
        </r>
      </text>
    </comment>
    <comment ref="D55" authorId="0">
      <text>
        <r>
          <rPr>
            <b/>
            <sz val="9"/>
            <rFont val="Tahoma"/>
            <family val="2"/>
          </rPr>
          <t>Fecha maxima estimada para ejecutar la actividad.  Debe ser alcanzable dentro del plazo fijado</t>
        </r>
      </text>
    </comment>
    <comment ref="E55" authorId="0">
      <text>
        <r>
          <rPr>
            <b/>
            <sz val="9"/>
            <rFont val="Tahoma"/>
            <family val="2"/>
          </rPr>
          <t xml:space="preserve">Evidencia documental que demuestra de manera clara y concreta el alcance del objetivo planteado  </t>
        </r>
      </text>
    </comment>
    <comment ref="F55" authorId="0">
      <text>
        <r>
          <rPr>
            <b/>
            <sz val="9"/>
            <rFont val="Tahoma"/>
            <family val="2"/>
          </rPr>
          <t xml:space="preserve"> Numero de veces  que deberá presentarse la evidencia, requerida. Sera definida por grupo comisionado de SSF. </t>
        </r>
      </text>
    </comment>
    <comment ref="G55" authorId="0">
      <text>
        <r>
          <rPr>
            <b/>
            <sz val="9"/>
            <rFont val="Tahoma"/>
            <family val="2"/>
          </rPr>
          <t>Porcentaje de participación asignado a cada actividad de la acción de mejora</t>
        </r>
      </text>
    </comment>
    <comment ref="H55" authorId="0">
      <text>
        <r>
          <rPr>
            <b/>
            <sz val="9"/>
            <rFont val="Tahoma"/>
            <family val="2"/>
          </rPr>
          <t>Corresponde a la evaluación realizada por funcionario de la SSF, de los soportes aportados.  Espacio para ser diligenciado por SSF.</t>
        </r>
      </text>
    </comment>
    <comment ref="I55" authorId="0">
      <text>
        <r>
          <rPr>
            <b/>
            <sz val="9"/>
            <rFont val="Tahoma"/>
            <family val="2"/>
          </rPr>
          <t>Porcentaje de avance asignado por el evaluador a partir de la evidencia aportada por la Caja.  Para ser diligenciado por la SSF.</t>
        </r>
      </text>
    </comment>
    <comment ref="J55" authorId="0">
      <text>
        <r>
          <rPr>
            <b/>
            <sz val="9"/>
            <rFont val="Tahoma"/>
            <family val="2"/>
          </rPr>
          <t>Sumatoría de los porcentajes de avance asignados por el evaluador a las actividades propuestas por la CCF</t>
        </r>
      </text>
    </comment>
    <comment ref="K55" authorId="0">
      <text>
        <r>
          <rPr>
            <b/>
            <sz val="9"/>
            <rFont val="Tahoma"/>
            <family val="2"/>
          </rPr>
          <t xml:space="preserve">Porcentaje de avance resultante del promedio de actividades ejecutadas, por el porcentaje de ponderación del aspecto evaluado. Para diligenciar por parte de la SSF </t>
        </r>
      </text>
    </comment>
    <comment ref="B56" authorId="0">
      <text>
        <r>
          <rPr>
            <b/>
            <sz val="9"/>
            <rFont val="Tahoma"/>
            <family val="2"/>
          </rPr>
          <t>Sintesis precisa y concreta de la observación efectuada, que relacione: el hallazgo y norma que contraviene.</t>
        </r>
      </text>
    </comment>
    <comment ref="K56" authorId="0">
      <text>
        <r>
          <rPr>
            <b/>
            <sz val="9"/>
            <rFont val="Tahoma"/>
            <family val="2"/>
          </rPr>
          <t xml:space="preserve">Porcentaje de avance resultante del promedio de actividades ejecutadas, por el porcentaje de ponderación del aspecto evaluado. Para diligenciar por parte de la SSF </t>
        </r>
      </text>
    </comment>
    <comment ref="B57" authorId="0">
      <text>
        <r>
          <rPr>
            <b/>
            <sz val="9"/>
            <rFont val="Tahoma"/>
            <family val="2"/>
          </rPr>
          <t>Estrategía definida por la Corporación, para subsanar el hallazgo indentificado,  a partir del cual se desplegarán las actividades necesarias para alcanzar el obkjetivo planteado</t>
        </r>
      </text>
    </comment>
    <comment ref="B58" authorId="0">
      <text>
        <r>
          <rPr>
            <b/>
            <sz val="9"/>
            <rFont val="Tahoma"/>
            <family val="2"/>
          </rPr>
          <t>Comprende cada una de la actividades, que se desplegarán para subsanar la observación.  Las que considere necesarias la CCF.</t>
        </r>
      </text>
    </comment>
    <comment ref="D61" authorId="0">
      <text>
        <r>
          <rPr>
            <b/>
            <sz val="9"/>
            <rFont val="Tahoma"/>
            <family val="2"/>
          </rPr>
          <t>Fecha maxima estimada para ejecutar la actividad.  Debe ser alcanzable dentro del plazo fijado</t>
        </r>
      </text>
    </comment>
    <comment ref="E61" authorId="0">
      <text>
        <r>
          <rPr>
            <b/>
            <sz val="9"/>
            <rFont val="Tahoma"/>
            <family val="2"/>
          </rPr>
          <t xml:space="preserve">Evidencia documental que demuestra de manera clara y concreta el alcance del objetivo planteado  </t>
        </r>
      </text>
    </comment>
    <comment ref="F61" authorId="0">
      <text>
        <r>
          <rPr>
            <b/>
            <sz val="9"/>
            <rFont val="Tahoma"/>
            <family val="2"/>
          </rPr>
          <t xml:space="preserve"> Numero de veces  que deberá presentarse la evidencia, requerida. Sera definida por grupo comisionado de SSF. </t>
        </r>
      </text>
    </comment>
    <comment ref="G61" authorId="0">
      <text>
        <r>
          <rPr>
            <b/>
            <sz val="9"/>
            <rFont val="Tahoma"/>
            <family val="2"/>
          </rPr>
          <t>Porcentaje de participación asignado a cada actividad de la acción de mejora</t>
        </r>
      </text>
    </comment>
    <comment ref="H61" authorId="0">
      <text>
        <r>
          <rPr>
            <b/>
            <sz val="9"/>
            <rFont val="Tahoma"/>
            <family val="2"/>
          </rPr>
          <t>Corresponde a la evaluación realizada por funcionario de la SSF, de los soportes aportados.  Espacio para ser diligenciado por SSF.</t>
        </r>
      </text>
    </comment>
    <comment ref="I61" authorId="0">
      <text>
        <r>
          <rPr>
            <b/>
            <sz val="9"/>
            <rFont val="Tahoma"/>
            <family val="2"/>
          </rPr>
          <t>Porcentaje de avance asignado por el evaluador a partir de la evidencia aportada por la Caja.  Para ser diligenciado por la SSF.</t>
        </r>
      </text>
    </comment>
    <comment ref="J61" authorId="0">
      <text>
        <r>
          <rPr>
            <b/>
            <sz val="9"/>
            <rFont val="Tahoma"/>
            <family val="2"/>
          </rPr>
          <t>Sumatoría de los porcentajes de avance asignados por el evaluador a las actividades propuestas por la CCF</t>
        </r>
      </text>
    </comment>
    <comment ref="K61" authorId="0">
      <text>
        <r>
          <rPr>
            <b/>
            <sz val="9"/>
            <rFont val="Tahoma"/>
            <family val="2"/>
          </rPr>
          <t xml:space="preserve">Porcentaje de avance resultante del promedio de actividades ejecutadas, por el porcentaje de ponderación del aspecto evaluado. Para diligenciar por parte de la SSF </t>
        </r>
      </text>
    </comment>
    <comment ref="B62" authorId="0">
      <text>
        <r>
          <rPr>
            <b/>
            <sz val="9"/>
            <rFont val="Tahoma"/>
            <family val="2"/>
          </rPr>
          <t>Sintesis precisa y concreta de la observación efectuada, que relacione: el hallazgo y norma que contraviene.</t>
        </r>
      </text>
    </comment>
    <comment ref="B63" authorId="0">
      <text>
        <r>
          <rPr>
            <b/>
            <sz val="9"/>
            <rFont val="Tahoma"/>
            <family val="2"/>
          </rPr>
          <t>Estrategía definida por la Corporación, para subsanar el hallazgo indentificado,  a partir del cual se desplegarán las actividades necesarias para alcanzar el obkjetivo planteado</t>
        </r>
      </text>
    </comment>
    <comment ref="B68" authorId="0">
      <text>
        <r>
          <rPr>
            <b/>
            <sz val="9"/>
            <rFont val="Tahoma"/>
            <family val="2"/>
          </rPr>
          <t>Sintesis precisa y concreta de la observación efectuada, que relacione: el hallazgo y norma que contraviene.</t>
        </r>
      </text>
    </comment>
    <comment ref="B69" authorId="0">
      <text>
        <r>
          <rPr>
            <b/>
            <sz val="9"/>
            <rFont val="Tahoma"/>
            <family val="2"/>
          </rPr>
          <t>Estrategía definida por la Corporación, para subsanar el hallazgo indentificado,  a partir del cual se desplegarán las actividades necesarias para alcanzar el obkjetivo planteado</t>
        </r>
      </text>
    </comment>
    <comment ref="A85" authorId="1">
      <text>
        <r>
          <rPr>
            <b/>
            <sz val="9"/>
            <rFont val="Tahoma"/>
            <family val="2"/>
          </rPr>
          <t>Ana Maria Leon Valencia:</t>
        </r>
        <r>
          <rPr>
            <sz val="9"/>
            <rFont val="Tahoma"/>
            <family val="2"/>
          </rPr>
          <t xml:space="preserve">
Creería que este % cambia al hacer la modificación en el aspecto legal respecto del % de una observación. Por favor revisar.</t>
        </r>
      </text>
    </comment>
  </commentList>
</comments>
</file>

<file path=xl/comments3.xml><?xml version="1.0" encoding="utf-8"?>
<comments xmlns="http://schemas.openxmlformats.org/spreadsheetml/2006/main">
  <authors>
    <author>Gonzalo Suarez Torres</author>
  </authors>
  <commentList>
    <comment ref="A8" authorId="0">
      <text>
        <r>
          <rPr>
            <b/>
            <sz val="9"/>
            <rFont val="Tahoma"/>
            <family val="2"/>
          </rPr>
          <t>Peso ponderado otorgado a cada uno de los aspectos en evaluación</t>
        </r>
      </text>
    </comment>
    <comment ref="D9" authorId="0">
      <text>
        <r>
          <rPr>
            <b/>
            <sz val="9"/>
            <rFont val="Tahoma"/>
            <family val="2"/>
          </rPr>
          <t>Fecha maxima estimada para ejecutar la actividad.  Debe ser alcanzable dentro del plazo fijado</t>
        </r>
      </text>
    </comment>
    <comment ref="E9" authorId="0">
      <text>
        <r>
          <rPr>
            <b/>
            <sz val="9"/>
            <rFont val="Tahoma"/>
            <family val="2"/>
          </rPr>
          <t xml:space="preserve">Evidencia documental que demuestra de manera clara y concreta el alcance del objetivo planteado  </t>
        </r>
      </text>
    </comment>
    <comment ref="F9" authorId="0">
      <text>
        <r>
          <rPr>
            <b/>
            <sz val="9"/>
            <rFont val="Tahoma"/>
            <family val="2"/>
          </rPr>
          <t xml:space="preserve"> Numero de veces  que deberá presentarse la evidencia, requerida. Sera definida por grupo comisionado de SSF. </t>
        </r>
      </text>
    </comment>
    <comment ref="G9" authorId="0">
      <text>
        <r>
          <rPr>
            <b/>
            <sz val="9"/>
            <rFont val="Tahoma"/>
            <family val="2"/>
          </rPr>
          <t>Porcentaje de participación asignado a cada actividad de la acción de mejora</t>
        </r>
      </text>
    </comment>
    <comment ref="H9" authorId="0">
      <text>
        <r>
          <rPr>
            <b/>
            <sz val="9"/>
            <rFont val="Tahoma"/>
            <family val="2"/>
          </rPr>
          <t>Corresponde a la evaluación realizada por funcionario de la SSF, de los soportes aportados.  Espacio para ser diligenciado por SSF.</t>
        </r>
      </text>
    </comment>
    <comment ref="I9" authorId="0">
      <text>
        <r>
          <rPr>
            <b/>
            <sz val="9"/>
            <rFont val="Tahoma"/>
            <family val="2"/>
          </rPr>
          <t>Porcentaje de avance asignado por el evaluador a partir de la evidencia aportada por la Caja.  Para ser diligenciado por la SSF.</t>
        </r>
      </text>
    </comment>
    <comment ref="J9" authorId="0">
      <text>
        <r>
          <rPr>
            <b/>
            <sz val="9"/>
            <rFont val="Tahoma"/>
            <family val="2"/>
          </rPr>
          <t>Sumatoría de los porcentajes de avance asignados por el evaluador a las actividades propuestas por la CCF</t>
        </r>
      </text>
    </comment>
    <comment ref="K9" authorId="0">
      <text>
        <r>
          <rPr>
            <b/>
            <sz val="9"/>
            <rFont val="Tahoma"/>
            <family val="2"/>
          </rPr>
          <t xml:space="preserve">Porcentaje de avance resultante del promedio de actividades ejecutadas, por el porcentaje de ponderación del aspecto evaluado. Para diligenciar por parte de la SSF </t>
        </r>
      </text>
    </comment>
    <comment ref="B10" authorId="0">
      <text>
        <r>
          <rPr>
            <b/>
            <sz val="9"/>
            <rFont val="Tahoma"/>
            <family val="2"/>
          </rPr>
          <t>Sintesis precisa y concreta de la observación efectuada, que relacione: el hallazgo y norma que contraviene.</t>
        </r>
      </text>
    </comment>
    <comment ref="B11" authorId="0">
      <text>
        <r>
          <rPr>
            <b/>
            <sz val="9"/>
            <rFont val="Tahoma"/>
            <family val="2"/>
          </rPr>
          <t>Estrategía definida por la Corporación, para subsanar el hallazgo indentificado,  a partir del cual se desplegarán las actividades necesarias para alcanzar el obkjetivo planteado</t>
        </r>
      </text>
    </comment>
    <comment ref="B12" authorId="0">
      <text>
        <r>
          <rPr>
            <b/>
            <sz val="9"/>
            <rFont val="Tahoma"/>
            <family val="2"/>
          </rPr>
          <t>Comprende cada una de la actividades, que se desplegarán para subsanar la observación.  Las que considere necesarias la CCF.</t>
        </r>
      </text>
    </comment>
    <comment ref="B15" authorId="0">
      <text>
        <r>
          <rPr>
            <b/>
            <sz val="9"/>
            <rFont val="Tahoma"/>
            <family val="2"/>
          </rPr>
          <t>Estrategía definida por la Corporación, para subsanar el hallazgo indentificado,  a partir del cual se desplegarán las actividades necesarias para alcanzar el obkjetivo planteado</t>
        </r>
      </text>
    </comment>
    <comment ref="B18" authorId="0">
      <text>
        <r>
          <rPr>
            <b/>
            <sz val="9"/>
            <rFont val="Tahoma"/>
            <family val="2"/>
          </rPr>
          <t>Estrategía definida por la Corporación, para subsanar el hallazgo indentificado,  a partir del cual se desplegarán las actividades necesarias para alcanzar el obkjetivo planteado</t>
        </r>
      </text>
    </comment>
    <comment ref="B19" authorId="0">
      <text>
        <r>
          <rPr>
            <b/>
            <sz val="9"/>
            <rFont val="Tahoma"/>
            <family val="2"/>
          </rPr>
          <t>Comprende cada una de la actividades, que se desplegarán para subsanar la observación.  Las que considere necesarias la CCF.</t>
        </r>
      </text>
    </comment>
    <comment ref="B20" authorId="0">
      <text>
        <r>
          <rPr>
            <b/>
            <sz val="9"/>
            <rFont val="Tahoma"/>
            <family val="2"/>
          </rPr>
          <t>Comprende cada una de la actividades, que se desplegarán para subsanar la observación.  Las que considere necesarias la CCF.</t>
        </r>
      </text>
    </comment>
    <comment ref="B23" authorId="0">
      <text>
        <r>
          <rPr>
            <b/>
            <sz val="9"/>
            <rFont val="Tahoma"/>
            <family val="2"/>
          </rPr>
          <t>Estrategía definida por la Corporación, para subsanar el hallazgo indentificado,  a partir del cual se desplegarán las actividades necesarias para alcanzar el obkjetivo planteado</t>
        </r>
      </text>
    </comment>
    <comment ref="B26" authorId="0">
      <text>
        <r>
          <rPr>
            <b/>
            <sz val="9"/>
            <rFont val="Tahoma"/>
            <family val="2"/>
          </rPr>
          <t>Estrategía definida por la Corporación, para subsanar el hallazgo indentificado,  a partir del cual se desplegarán las actividades necesarias para alcanzar el obkjetivo planteado</t>
        </r>
      </text>
    </comment>
    <comment ref="B27" authorId="0">
      <text>
        <r>
          <rPr>
            <b/>
            <sz val="9"/>
            <rFont val="Tahoma"/>
            <family val="2"/>
          </rPr>
          <t>Comprende cada una de la actividades, que se desplegarán para subsanar la observación.  Las que considere necesarias la CCF.</t>
        </r>
      </text>
    </comment>
    <comment ref="B30" authorId="0">
      <text>
        <r>
          <rPr>
            <b/>
            <sz val="9"/>
            <rFont val="Tahoma"/>
            <family val="2"/>
          </rPr>
          <t>Estrategía definida por la Corporación, para subsanar el hallazgo indentificado,  a partir del cual se desplegarán las actividades necesarias para alcanzar el obkjetivo planteado</t>
        </r>
      </text>
    </comment>
    <comment ref="B34" authorId="0">
      <text>
        <r>
          <rPr>
            <b/>
            <sz val="9"/>
            <rFont val="Tahoma"/>
            <family val="2"/>
          </rPr>
          <t>Estrategía definida por la Corporación, para subsanar el hallazgo indentificado,  a partir del cual se desplegarán las actividades necesarias para alcanzar el obkjetivo planteado</t>
        </r>
      </text>
    </comment>
    <comment ref="B39" authorId="0">
      <text>
        <r>
          <rPr>
            <b/>
            <sz val="9"/>
            <rFont val="Tahoma"/>
            <family val="2"/>
          </rPr>
          <t>Estrategía definida por la Corporación, para subsanar el hallazgo indentificado,  a partir del cual se desplegarán las actividades necesarias para alcanzar el obkjetivo planteado</t>
        </r>
      </text>
    </comment>
    <comment ref="B44" authorId="0">
      <text>
        <r>
          <rPr>
            <b/>
            <sz val="9"/>
            <rFont val="Tahoma"/>
            <family val="2"/>
          </rPr>
          <t>Estrategía definida por la Corporación, para subsanar el hallazgo indentificado,  a partir del cual se desplegarán las actividades necesarias para alcanzar el obkjetivo planteado</t>
        </r>
      </text>
    </comment>
    <comment ref="D48" authorId="0">
      <text>
        <r>
          <rPr>
            <b/>
            <sz val="9"/>
            <rFont val="Tahoma"/>
            <family val="2"/>
          </rPr>
          <t>Fecha maxima estimada para ejecutar la actividad.  Debe ser alcanzable dentro del plazo fijado</t>
        </r>
      </text>
    </comment>
    <comment ref="E48" authorId="0">
      <text>
        <r>
          <rPr>
            <b/>
            <sz val="9"/>
            <rFont val="Tahoma"/>
            <family val="2"/>
          </rPr>
          <t xml:space="preserve">Evidencia documental que demuestra de manera clara y concreta el alcance del objetivo planteado  </t>
        </r>
      </text>
    </comment>
    <comment ref="F48" authorId="0">
      <text>
        <r>
          <rPr>
            <b/>
            <sz val="9"/>
            <rFont val="Tahoma"/>
            <family val="2"/>
          </rPr>
          <t xml:space="preserve"> Numero de veces  que deberá presentarse la evidencia, requerida. Sera definida por grupo comisionado de SSF. </t>
        </r>
      </text>
    </comment>
    <comment ref="G48" authorId="0">
      <text>
        <r>
          <rPr>
            <b/>
            <sz val="9"/>
            <rFont val="Tahoma"/>
            <family val="2"/>
          </rPr>
          <t>Porcentaje de participación asignado a cada actividad de la acción de mejora</t>
        </r>
      </text>
    </comment>
    <comment ref="H48" authorId="0">
      <text>
        <r>
          <rPr>
            <b/>
            <sz val="9"/>
            <rFont val="Tahoma"/>
            <family val="2"/>
          </rPr>
          <t>Corresponde a la evaluación realizada por funcionario de la SSF, de los soportes aportados.  Espacio para ser diligenciado por SSF.</t>
        </r>
      </text>
    </comment>
    <comment ref="I48" authorId="0">
      <text>
        <r>
          <rPr>
            <b/>
            <sz val="9"/>
            <rFont val="Tahoma"/>
            <family val="2"/>
          </rPr>
          <t>Porcentaje de avance asignado por el evaluador a partir de la evidencia aportada por la Caja.  Para ser diligenciado por la SSF.</t>
        </r>
      </text>
    </comment>
    <comment ref="J48" authorId="0">
      <text>
        <r>
          <rPr>
            <b/>
            <sz val="9"/>
            <rFont val="Tahoma"/>
            <family val="2"/>
          </rPr>
          <t>Sumatoría de los porcentajes de avance asignados por el evaluador a las actividades propuestas por la CCF</t>
        </r>
      </text>
    </comment>
    <comment ref="K48" authorId="0">
      <text>
        <r>
          <rPr>
            <b/>
            <sz val="9"/>
            <rFont val="Tahoma"/>
            <family val="2"/>
          </rPr>
          <t xml:space="preserve">Porcentaje de avance resultante del promedio de actividades ejecutadas, por el porcentaje de ponderación del aspecto evaluado. Para diligenciar por parte de la SSF </t>
        </r>
      </text>
    </comment>
    <comment ref="B49" authorId="0">
      <text>
        <r>
          <rPr>
            <b/>
            <sz val="9"/>
            <rFont val="Tahoma"/>
            <family val="2"/>
          </rPr>
          <t>Sintesis precisa y concreta de la observación efectuada, que relacione: el hallazgo y norma que contraviene.</t>
        </r>
      </text>
    </comment>
    <comment ref="B50" authorId="0">
      <text>
        <r>
          <rPr>
            <b/>
            <sz val="9"/>
            <rFont val="Tahoma"/>
            <family val="2"/>
          </rPr>
          <t>Estrategía definida por la Corporación, para subsanar el hallazgo indentificado,  a partir del cual se desplegarán las actividades necesarias para alcanzar el obkjetivo planteado</t>
        </r>
      </text>
    </comment>
    <comment ref="D55" authorId="0">
      <text>
        <r>
          <rPr>
            <b/>
            <sz val="9"/>
            <rFont val="Tahoma"/>
            <family val="2"/>
          </rPr>
          <t>Fecha maxima estimada para ejecutar la actividad.  Debe ser alcanzable dentro del plazo fijado</t>
        </r>
      </text>
    </comment>
    <comment ref="E55" authorId="0">
      <text>
        <r>
          <rPr>
            <b/>
            <sz val="9"/>
            <rFont val="Tahoma"/>
            <family val="2"/>
          </rPr>
          <t xml:space="preserve">Evidencia documental que demuestra de manera clara y concreta el alcance del objetivo planteado  </t>
        </r>
      </text>
    </comment>
    <comment ref="F55" authorId="0">
      <text>
        <r>
          <rPr>
            <b/>
            <sz val="9"/>
            <rFont val="Tahoma"/>
            <family val="2"/>
          </rPr>
          <t xml:space="preserve"> Numero de veces  que deberá presentarse la evidencia, requerida. Sera definida por grupo comisionado de SSF. </t>
        </r>
      </text>
    </comment>
    <comment ref="G55" authorId="0">
      <text>
        <r>
          <rPr>
            <b/>
            <sz val="9"/>
            <rFont val="Tahoma"/>
            <family val="2"/>
          </rPr>
          <t>Porcentaje de participación asignado a cada actividad de la acción de mejora</t>
        </r>
      </text>
    </comment>
    <comment ref="H55" authorId="0">
      <text>
        <r>
          <rPr>
            <b/>
            <sz val="9"/>
            <rFont val="Tahoma"/>
            <family val="2"/>
          </rPr>
          <t>Corresponde a la evaluación realizada por funcionario de la SSF, de los soportes aportados.  Espacio para ser diligenciado por SSF.</t>
        </r>
      </text>
    </comment>
    <comment ref="I55" authorId="0">
      <text>
        <r>
          <rPr>
            <b/>
            <sz val="9"/>
            <rFont val="Tahoma"/>
            <family val="2"/>
          </rPr>
          <t>Porcentaje de avance asignado por el evaluador a partir de la evidencia aportada por la Caja.  Para ser diligenciado por la SSF.</t>
        </r>
      </text>
    </comment>
    <comment ref="J55" authorId="0">
      <text>
        <r>
          <rPr>
            <b/>
            <sz val="9"/>
            <rFont val="Tahoma"/>
            <family val="2"/>
          </rPr>
          <t>Sumatoría de los porcentajes de avance asignados por el evaluador a las actividades propuestas por la CCF</t>
        </r>
      </text>
    </comment>
    <comment ref="K55" authorId="0">
      <text>
        <r>
          <rPr>
            <b/>
            <sz val="9"/>
            <rFont val="Tahoma"/>
            <family val="2"/>
          </rPr>
          <t xml:space="preserve">Porcentaje de avance resultante del promedio de actividades ejecutadas, por el porcentaje de ponderación del aspecto evaluado. Para diligenciar por parte de la SSF </t>
        </r>
      </text>
    </comment>
    <comment ref="B56" authorId="0">
      <text>
        <r>
          <rPr>
            <b/>
            <sz val="9"/>
            <rFont val="Tahoma"/>
            <family val="2"/>
          </rPr>
          <t>Sintesis precisa y concreta de la observación efectuada, que relacione: el hallazgo y norma que contraviene.</t>
        </r>
      </text>
    </comment>
    <comment ref="K56" authorId="0">
      <text>
        <r>
          <rPr>
            <b/>
            <sz val="9"/>
            <rFont val="Tahoma"/>
            <family val="2"/>
          </rPr>
          <t xml:space="preserve">Porcentaje de avance resultante del promedio de actividades ejecutadas, por el porcentaje de ponderación del aspecto evaluado. Para diligenciar por parte de la SSF </t>
        </r>
      </text>
    </comment>
    <comment ref="B57" authorId="0">
      <text>
        <r>
          <rPr>
            <b/>
            <sz val="9"/>
            <rFont val="Tahoma"/>
            <family val="2"/>
          </rPr>
          <t>Estrategía definida por la Corporación, para subsanar el hallazgo indentificado,  a partir del cual se desplegarán las actividades necesarias para alcanzar el obkjetivo planteado</t>
        </r>
      </text>
    </comment>
    <comment ref="B58" authorId="0">
      <text>
        <r>
          <rPr>
            <b/>
            <sz val="9"/>
            <rFont val="Tahoma"/>
            <family val="2"/>
          </rPr>
          <t>Comprende cada una de la actividades, que se desplegarán para subsanar la observación.  Las que considere necesarias la CCF.</t>
        </r>
      </text>
    </comment>
    <comment ref="D61" authorId="0">
      <text>
        <r>
          <rPr>
            <b/>
            <sz val="9"/>
            <rFont val="Tahoma"/>
            <family val="2"/>
          </rPr>
          <t>Fecha maxima estimada para ejecutar la actividad.  Debe ser alcanzable dentro del plazo fijado</t>
        </r>
      </text>
    </comment>
    <comment ref="E61" authorId="0">
      <text>
        <r>
          <rPr>
            <b/>
            <sz val="9"/>
            <rFont val="Tahoma"/>
            <family val="2"/>
          </rPr>
          <t xml:space="preserve">Evidencia documental que demuestra de manera clara y concreta el alcance del objetivo planteado  </t>
        </r>
      </text>
    </comment>
    <comment ref="F61" authorId="0">
      <text>
        <r>
          <rPr>
            <b/>
            <sz val="9"/>
            <rFont val="Tahoma"/>
            <family val="2"/>
          </rPr>
          <t xml:space="preserve"> Numero de veces  que deberá presentarse la evidencia, requerida. Sera definida por grupo comisionado de SSF. </t>
        </r>
      </text>
    </comment>
    <comment ref="G61" authorId="0">
      <text>
        <r>
          <rPr>
            <b/>
            <sz val="9"/>
            <rFont val="Tahoma"/>
            <family val="2"/>
          </rPr>
          <t>Porcentaje de participación asignado a cada actividad de la acción de mejora</t>
        </r>
      </text>
    </comment>
    <comment ref="H61" authorId="0">
      <text>
        <r>
          <rPr>
            <b/>
            <sz val="9"/>
            <rFont val="Tahoma"/>
            <family val="2"/>
          </rPr>
          <t>Corresponde a la evaluación realizada por funcionario de la SSF, de los soportes aportados.  Espacio para ser diligenciado por SSF.</t>
        </r>
      </text>
    </comment>
    <comment ref="I61" authorId="0">
      <text>
        <r>
          <rPr>
            <b/>
            <sz val="9"/>
            <rFont val="Tahoma"/>
            <family val="2"/>
          </rPr>
          <t>Porcentaje de avance asignado por el evaluador a partir de la evidencia aportada por la Caja.  Para ser diligenciado por la SSF.</t>
        </r>
      </text>
    </comment>
    <comment ref="J61" authorId="0">
      <text>
        <r>
          <rPr>
            <b/>
            <sz val="9"/>
            <rFont val="Tahoma"/>
            <family val="2"/>
          </rPr>
          <t>Sumatoría de los porcentajes de avance asignados por el evaluador a las actividades propuestas por la CCF</t>
        </r>
      </text>
    </comment>
    <comment ref="K61" authorId="0">
      <text>
        <r>
          <rPr>
            <b/>
            <sz val="9"/>
            <rFont val="Tahoma"/>
            <family val="2"/>
          </rPr>
          <t xml:space="preserve">Porcentaje de avance resultante del promedio de actividades ejecutadas, por el porcentaje de ponderación del aspecto evaluado. Para diligenciar por parte de la SSF </t>
        </r>
      </text>
    </comment>
    <comment ref="B62" authorId="0">
      <text>
        <r>
          <rPr>
            <b/>
            <sz val="9"/>
            <rFont val="Tahoma"/>
            <family val="2"/>
          </rPr>
          <t>Sintesis precisa y concreta de la observación efectuada, que relacione: el hallazgo y norma que contraviene.</t>
        </r>
      </text>
    </comment>
    <comment ref="B63" authorId="0">
      <text>
        <r>
          <rPr>
            <b/>
            <sz val="9"/>
            <rFont val="Tahoma"/>
            <family val="2"/>
          </rPr>
          <t>Estrategía definida por la Corporación, para subsanar el hallazgo indentificado,  a partir del cual se desplegarán las actividades necesarias para alcanzar el obkjetivo planteado</t>
        </r>
      </text>
    </comment>
    <comment ref="B68" authorId="0">
      <text>
        <r>
          <rPr>
            <b/>
            <sz val="9"/>
            <rFont val="Tahoma"/>
            <family val="2"/>
          </rPr>
          <t>Sintesis precisa y concreta de la observación efectuada, que relacione: el hallazgo y norma que contraviene.</t>
        </r>
      </text>
    </comment>
    <comment ref="B69" authorId="0">
      <text>
        <r>
          <rPr>
            <b/>
            <sz val="9"/>
            <rFont val="Tahoma"/>
            <family val="2"/>
          </rPr>
          <t>Estrategía definida por la Corporación, para subsanar el hallazgo indentificado,  a partir del cual se desplegarán las actividades necesarias para alcanzar el obkjetivo planteado</t>
        </r>
      </text>
    </comment>
  </commentList>
</comments>
</file>

<file path=xl/comments4.xml><?xml version="1.0" encoding="utf-8"?>
<comments xmlns="http://schemas.openxmlformats.org/spreadsheetml/2006/main">
  <authors>
    <author>Gonzalo Suarez Torres</author>
  </authors>
  <commentList>
    <comment ref="A8" authorId="0">
      <text>
        <r>
          <rPr>
            <b/>
            <sz val="9"/>
            <rFont val="Tahoma"/>
            <family val="2"/>
          </rPr>
          <t>Peso ponderado otorgado a cada uno de los aspectos en evaluación</t>
        </r>
      </text>
    </comment>
    <comment ref="D9" authorId="0">
      <text>
        <r>
          <rPr>
            <b/>
            <sz val="9"/>
            <rFont val="Tahoma"/>
            <family val="2"/>
          </rPr>
          <t>Fecha maxima estimada para ejecutar la actividad.  Debe ser alcanzable dentro del plazo fijado</t>
        </r>
      </text>
    </comment>
    <comment ref="E9" authorId="0">
      <text>
        <r>
          <rPr>
            <b/>
            <sz val="9"/>
            <rFont val="Tahoma"/>
            <family val="2"/>
          </rPr>
          <t xml:space="preserve">Evidencia documental que demuestra de manera clara y concreta el alcance del objetivo planteado  </t>
        </r>
      </text>
    </comment>
    <comment ref="F9" authorId="0">
      <text>
        <r>
          <rPr>
            <b/>
            <sz val="9"/>
            <rFont val="Tahoma"/>
            <family val="2"/>
          </rPr>
          <t xml:space="preserve"> Numero de veces  que deberá presentarse la evidencia, requerida. Sera definida por grupo comisionado de SSF. </t>
        </r>
      </text>
    </comment>
    <comment ref="G9" authorId="0">
      <text>
        <r>
          <rPr>
            <b/>
            <sz val="9"/>
            <rFont val="Tahoma"/>
            <family val="2"/>
          </rPr>
          <t>Porcentaje de participación asignado a cada actividad de la acción de mejora</t>
        </r>
      </text>
    </comment>
    <comment ref="H9" authorId="0">
      <text>
        <r>
          <rPr>
            <b/>
            <sz val="9"/>
            <rFont val="Tahoma"/>
            <family val="2"/>
          </rPr>
          <t>Corresponde a la evaluación realizada por funcionario de la SSF, de los soportes aportados.  Espacio para ser diligenciado por SSF.</t>
        </r>
      </text>
    </comment>
    <comment ref="I9" authorId="0">
      <text>
        <r>
          <rPr>
            <b/>
            <sz val="9"/>
            <rFont val="Tahoma"/>
            <family val="2"/>
          </rPr>
          <t>Porcentaje de avance asignado por el evaluador a partir de la evidencia aportada por la Caja.  Para ser diligenciado por la SSF.</t>
        </r>
      </text>
    </comment>
    <comment ref="J9" authorId="0">
      <text>
        <r>
          <rPr>
            <b/>
            <sz val="9"/>
            <rFont val="Tahoma"/>
            <family val="2"/>
          </rPr>
          <t>Sumatoría de los porcentajes de avance asignados por el evaluador a las actividades propuestas por la CCF</t>
        </r>
      </text>
    </comment>
    <comment ref="K9" authorId="0">
      <text>
        <r>
          <rPr>
            <b/>
            <sz val="9"/>
            <rFont val="Tahoma"/>
            <family val="2"/>
          </rPr>
          <t xml:space="preserve">Porcentaje de avance resultante del promedio de actividades ejecutadas, por el porcentaje de ponderación del aspecto evaluado. Para diligenciar por parte de la SSF </t>
        </r>
      </text>
    </comment>
    <comment ref="B10" authorId="0">
      <text>
        <r>
          <rPr>
            <b/>
            <sz val="9"/>
            <rFont val="Tahoma"/>
            <family val="2"/>
          </rPr>
          <t>Sintesis precisa y concreta de la observación efectuada, que relacione: el hallazgo y norma que contraviene.</t>
        </r>
      </text>
    </comment>
    <comment ref="B11" authorId="0">
      <text>
        <r>
          <rPr>
            <b/>
            <sz val="9"/>
            <rFont val="Tahoma"/>
            <family val="2"/>
          </rPr>
          <t>Estrategía definida por la Corporación, para subsanar el hallazgo indentificado,  a partir del cual se desplegarán las actividades necesarias para alcanzar el obkjetivo planteado</t>
        </r>
      </text>
    </comment>
    <comment ref="B12" authorId="0">
      <text>
        <r>
          <rPr>
            <b/>
            <sz val="9"/>
            <rFont val="Tahoma"/>
            <family val="2"/>
          </rPr>
          <t>Comprende cada una de la actividades, que se desplegarán para subsanar la observación.  Las que considere necesarias la CCF.</t>
        </r>
      </text>
    </comment>
    <comment ref="B15" authorId="0">
      <text>
        <r>
          <rPr>
            <b/>
            <sz val="9"/>
            <rFont val="Tahoma"/>
            <family val="2"/>
          </rPr>
          <t>Estrategía definida por la Corporación, para subsanar el hallazgo indentificado,  a partir del cual se desplegarán las actividades necesarias para alcanzar el obkjetivo planteado</t>
        </r>
      </text>
    </comment>
    <comment ref="B18" authorId="0">
      <text>
        <r>
          <rPr>
            <b/>
            <sz val="9"/>
            <rFont val="Tahoma"/>
            <family val="2"/>
          </rPr>
          <t>Estrategía definida por la Corporación, para subsanar el hallazgo indentificado,  a partir del cual se desplegarán las actividades necesarias para alcanzar el obkjetivo planteado</t>
        </r>
      </text>
    </comment>
    <comment ref="B19" authorId="0">
      <text>
        <r>
          <rPr>
            <b/>
            <sz val="9"/>
            <rFont val="Tahoma"/>
            <family val="2"/>
          </rPr>
          <t>Comprende cada una de la actividades, que se desplegarán para subsanar la observación.  Las que considere necesarias la CCF.</t>
        </r>
      </text>
    </comment>
    <comment ref="B20" authorId="0">
      <text>
        <r>
          <rPr>
            <b/>
            <sz val="9"/>
            <rFont val="Tahoma"/>
            <family val="2"/>
          </rPr>
          <t>Comprende cada una de la actividades, que se desplegarán para subsanar la observación.  Las que considere necesarias la CCF.</t>
        </r>
      </text>
    </comment>
    <comment ref="B23" authorId="0">
      <text>
        <r>
          <rPr>
            <b/>
            <sz val="9"/>
            <rFont val="Tahoma"/>
            <family val="2"/>
          </rPr>
          <t>Estrategía definida por la Corporación, para subsanar el hallazgo indentificado,  a partir del cual se desplegarán las actividades necesarias para alcanzar el obkjetivo planteado</t>
        </r>
      </text>
    </comment>
    <comment ref="B26" authorId="0">
      <text>
        <r>
          <rPr>
            <b/>
            <sz val="9"/>
            <rFont val="Tahoma"/>
            <family val="2"/>
          </rPr>
          <t>Estrategía definida por la Corporación, para subsanar el hallazgo indentificado,  a partir del cual se desplegarán las actividades necesarias para alcanzar el obkjetivo planteado</t>
        </r>
      </text>
    </comment>
    <comment ref="B27" authorId="0">
      <text>
        <r>
          <rPr>
            <b/>
            <sz val="9"/>
            <rFont val="Tahoma"/>
            <family val="2"/>
          </rPr>
          <t>Comprende cada una de la actividades, que se desplegarán para subsanar la observación.  Las que considere necesarias la CCF.</t>
        </r>
      </text>
    </comment>
    <comment ref="B30" authorId="0">
      <text>
        <r>
          <rPr>
            <b/>
            <sz val="9"/>
            <rFont val="Tahoma"/>
            <family val="2"/>
          </rPr>
          <t>Estrategía definida por la Corporación, para subsanar el hallazgo indentificado,  a partir del cual se desplegarán las actividades necesarias para alcanzar el obkjetivo planteado</t>
        </r>
      </text>
    </comment>
    <comment ref="B34" authorId="0">
      <text>
        <r>
          <rPr>
            <b/>
            <sz val="9"/>
            <rFont val="Tahoma"/>
            <family val="2"/>
          </rPr>
          <t>Estrategía definida por la Corporación, para subsanar el hallazgo indentificado,  a partir del cual se desplegarán las actividades necesarias para alcanzar el obkjetivo planteado</t>
        </r>
      </text>
    </comment>
    <comment ref="B39" authorId="0">
      <text>
        <r>
          <rPr>
            <b/>
            <sz val="9"/>
            <rFont val="Tahoma"/>
            <family val="2"/>
          </rPr>
          <t>Estrategía definida por la Corporación, para subsanar el hallazgo indentificado,  a partir del cual se desplegarán las actividades necesarias para alcanzar el obkjetivo planteado</t>
        </r>
      </text>
    </comment>
    <comment ref="B44" authorId="0">
      <text>
        <r>
          <rPr>
            <b/>
            <sz val="9"/>
            <rFont val="Tahoma"/>
            <family val="2"/>
          </rPr>
          <t>Estrategía definida por la Corporación, para subsanar el hallazgo indentificado,  a partir del cual se desplegarán las actividades necesarias para alcanzar el obkjetivo planteado</t>
        </r>
      </text>
    </comment>
    <comment ref="D48" authorId="0">
      <text>
        <r>
          <rPr>
            <b/>
            <sz val="9"/>
            <rFont val="Tahoma"/>
            <family val="2"/>
          </rPr>
          <t>Fecha maxima estimada para ejecutar la actividad.  Debe ser alcanzable dentro del plazo fijado</t>
        </r>
      </text>
    </comment>
    <comment ref="E48" authorId="0">
      <text>
        <r>
          <rPr>
            <b/>
            <sz val="9"/>
            <rFont val="Tahoma"/>
            <family val="2"/>
          </rPr>
          <t xml:space="preserve">Evidencia documental que demuestra de manera clara y concreta el alcance del objetivo planteado  </t>
        </r>
      </text>
    </comment>
    <comment ref="F48" authorId="0">
      <text>
        <r>
          <rPr>
            <b/>
            <sz val="9"/>
            <rFont val="Tahoma"/>
            <family val="2"/>
          </rPr>
          <t xml:space="preserve"> Numero de veces  que deberá presentarse la evidencia, requerida. Sera definida por grupo comisionado de SSF. </t>
        </r>
      </text>
    </comment>
    <comment ref="G48" authorId="0">
      <text>
        <r>
          <rPr>
            <b/>
            <sz val="9"/>
            <rFont val="Tahoma"/>
            <family val="2"/>
          </rPr>
          <t>Porcentaje de participación asignado a cada actividad de la acción de mejora</t>
        </r>
      </text>
    </comment>
    <comment ref="H48" authorId="0">
      <text>
        <r>
          <rPr>
            <b/>
            <sz val="9"/>
            <rFont val="Tahoma"/>
            <family val="2"/>
          </rPr>
          <t>Corresponde a la evaluación realizada por funcionario de la SSF, de los soportes aportados.  Espacio para ser diligenciado por SSF.</t>
        </r>
      </text>
    </comment>
    <comment ref="I48" authorId="0">
      <text>
        <r>
          <rPr>
            <b/>
            <sz val="9"/>
            <rFont val="Tahoma"/>
            <family val="2"/>
          </rPr>
          <t>Porcentaje de avance asignado por el evaluador a partir de la evidencia aportada por la Caja.  Para ser diligenciado por la SSF.</t>
        </r>
      </text>
    </comment>
    <comment ref="J48" authorId="0">
      <text>
        <r>
          <rPr>
            <b/>
            <sz val="9"/>
            <rFont val="Tahoma"/>
            <family val="2"/>
          </rPr>
          <t>Sumatoría de los porcentajes de avance asignados por el evaluador a las actividades propuestas por la CCF</t>
        </r>
      </text>
    </comment>
    <comment ref="K48" authorId="0">
      <text>
        <r>
          <rPr>
            <b/>
            <sz val="9"/>
            <rFont val="Tahoma"/>
            <family val="2"/>
          </rPr>
          <t xml:space="preserve">Porcentaje de avance resultante del promedio de actividades ejecutadas, por el porcentaje de ponderación del aspecto evaluado. Para diligenciar por parte de la SSF </t>
        </r>
      </text>
    </comment>
    <comment ref="B49" authorId="0">
      <text>
        <r>
          <rPr>
            <b/>
            <sz val="9"/>
            <rFont val="Tahoma"/>
            <family val="2"/>
          </rPr>
          <t>Sintesis precisa y concreta de la observación efectuada, que relacione: el hallazgo y norma que contraviene.</t>
        </r>
      </text>
    </comment>
    <comment ref="B50" authorId="0">
      <text>
        <r>
          <rPr>
            <b/>
            <sz val="9"/>
            <rFont val="Tahoma"/>
            <family val="2"/>
          </rPr>
          <t>Estrategía definida por la Corporación, para subsanar el hallazgo indentificado,  a partir del cual se desplegarán las actividades necesarias para alcanzar el obkjetivo planteado</t>
        </r>
      </text>
    </comment>
    <comment ref="D55" authorId="0">
      <text>
        <r>
          <rPr>
            <b/>
            <sz val="9"/>
            <rFont val="Tahoma"/>
            <family val="2"/>
          </rPr>
          <t>Fecha maxima estimada para ejecutar la actividad.  Debe ser alcanzable dentro del plazo fijado</t>
        </r>
      </text>
    </comment>
    <comment ref="E55" authorId="0">
      <text>
        <r>
          <rPr>
            <b/>
            <sz val="9"/>
            <rFont val="Tahoma"/>
            <family val="2"/>
          </rPr>
          <t xml:space="preserve">Evidencia documental que demuestra de manera clara y concreta el alcance del objetivo planteado  </t>
        </r>
      </text>
    </comment>
    <comment ref="F55" authorId="0">
      <text>
        <r>
          <rPr>
            <b/>
            <sz val="9"/>
            <rFont val="Tahoma"/>
            <family val="2"/>
          </rPr>
          <t xml:space="preserve"> Numero de veces  que deberá presentarse la evidencia, requerida. Sera definida por grupo comisionado de SSF. </t>
        </r>
      </text>
    </comment>
    <comment ref="G55" authorId="0">
      <text>
        <r>
          <rPr>
            <b/>
            <sz val="9"/>
            <rFont val="Tahoma"/>
            <family val="2"/>
          </rPr>
          <t>Porcentaje de participación asignado a cada actividad de la acción de mejora</t>
        </r>
      </text>
    </comment>
    <comment ref="H55" authorId="0">
      <text>
        <r>
          <rPr>
            <b/>
            <sz val="9"/>
            <rFont val="Tahoma"/>
            <family val="2"/>
          </rPr>
          <t>Corresponde a la evaluación realizada por funcionario de la SSF, de los soportes aportados.  Espacio para ser diligenciado por SSF.</t>
        </r>
      </text>
    </comment>
    <comment ref="I55" authorId="0">
      <text>
        <r>
          <rPr>
            <b/>
            <sz val="9"/>
            <rFont val="Tahoma"/>
            <family val="2"/>
          </rPr>
          <t>Porcentaje de avance asignado por el evaluador a partir de la evidencia aportada por la Caja.  Para ser diligenciado por la SSF.</t>
        </r>
      </text>
    </comment>
    <comment ref="J55" authorId="0">
      <text>
        <r>
          <rPr>
            <b/>
            <sz val="9"/>
            <rFont val="Tahoma"/>
            <family val="2"/>
          </rPr>
          <t>Sumatoría de los porcentajes de avance asignados por el evaluador a las actividades propuestas por la CCF</t>
        </r>
      </text>
    </comment>
    <comment ref="K55" authorId="0">
      <text>
        <r>
          <rPr>
            <b/>
            <sz val="9"/>
            <rFont val="Tahoma"/>
            <family val="2"/>
          </rPr>
          <t xml:space="preserve">Porcentaje de avance resultante del promedio de actividades ejecutadas, por el porcentaje de ponderación del aspecto evaluado. Para diligenciar por parte de la SSF </t>
        </r>
      </text>
    </comment>
    <comment ref="B56" authorId="0">
      <text>
        <r>
          <rPr>
            <b/>
            <sz val="9"/>
            <rFont val="Tahoma"/>
            <family val="2"/>
          </rPr>
          <t>Sintesis precisa y concreta de la observación efectuada, que relacione: el hallazgo y norma que contraviene.</t>
        </r>
      </text>
    </comment>
    <comment ref="K56" authorId="0">
      <text>
        <r>
          <rPr>
            <b/>
            <sz val="9"/>
            <rFont val="Tahoma"/>
            <family val="2"/>
          </rPr>
          <t xml:space="preserve">Porcentaje de avance resultante del promedio de actividades ejecutadas, por el porcentaje de ponderación del aspecto evaluado. Para diligenciar por parte de la SSF </t>
        </r>
      </text>
    </comment>
    <comment ref="B57" authorId="0">
      <text>
        <r>
          <rPr>
            <b/>
            <sz val="9"/>
            <rFont val="Tahoma"/>
            <family val="2"/>
          </rPr>
          <t>Estrategía definida por la Corporación, para subsanar el hallazgo indentificado,  a partir del cual se desplegarán las actividades necesarias para alcanzar el obkjetivo planteado</t>
        </r>
      </text>
    </comment>
    <comment ref="B58" authorId="0">
      <text>
        <r>
          <rPr>
            <b/>
            <sz val="9"/>
            <rFont val="Tahoma"/>
            <family val="2"/>
          </rPr>
          <t>Comprende cada una de la actividades, que se desplegarán para subsanar la observación.  Las que considere necesarias la CCF.</t>
        </r>
      </text>
    </comment>
    <comment ref="D61" authorId="0">
      <text>
        <r>
          <rPr>
            <b/>
            <sz val="9"/>
            <rFont val="Tahoma"/>
            <family val="2"/>
          </rPr>
          <t>Fecha maxima estimada para ejecutar la actividad.  Debe ser alcanzable dentro del plazo fijado</t>
        </r>
      </text>
    </comment>
    <comment ref="E61" authorId="0">
      <text>
        <r>
          <rPr>
            <b/>
            <sz val="9"/>
            <rFont val="Tahoma"/>
            <family val="2"/>
          </rPr>
          <t xml:space="preserve">Evidencia documental que demuestra de manera clara y concreta el alcance del objetivo planteado  </t>
        </r>
      </text>
    </comment>
    <comment ref="F61" authorId="0">
      <text>
        <r>
          <rPr>
            <b/>
            <sz val="9"/>
            <rFont val="Tahoma"/>
            <family val="2"/>
          </rPr>
          <t xml:space="preserve"> Numero de veces  que deberá presentarse la evidencia, requerida. Sera definida por grupo comisionado de SSF. </t>
        </r>
      </text>
    </comment>
    <comment ref="G61" authorId="0">
      <text>
        <r>
          <rPr>
            <b/>
            <sz val="9"/>
            <rFont val="Tahoma"/>
            <family val="2"/>
          </rPr>
          <t>Porcentaje de participación asignado a cada actividad de la acción de mejora</t>
        </r>
      </text>
    </comment>
    <comment ref="H61" authorId="0">
      <text>
        <r>
          <rPr>
            <b/>
            <sz val="9"/>
            <rFont val="Tahoma"/>
            <family val="2"/>
          </rPr>
          <t>Corresponde a la evaluación realizada por funcionario de la SSF, de los soportes aportados.  Espacio para ser diligenciado por SSF.</t>
        </r>
      </text>
    </comment>
    <comment ref="I61" authorId="0">
      <text>
        <r>
          <rPr>
            <b/>
            <sz val="9"/>
            <rFont val="Tahoma"/>
            <family val="2"/>
          </rPr>
          <t>Porcentaje de avance asignado por el evaluador a partir de la evidencia aportada por la Caja.  Para ser diligenciado por la SSF.</t>
        </r>
      </text>
    </comment>
    <comment ref="J61" authorId="0">
      <text>
        <r>
          <rPr>
            <b/>
            <sz val="9"/>
            <rFont val="Tahoma"/>
            <family val="2"/>
          </rPr>
          <t>Sumatoría de los porcentajes de avance asignados por el evaluador a las actividades propuestas por la CCF</t>
        </r>
      </text>
    </comment>
    <comment ref="K61" authorId="0">
      <text>
        <r>
          <rPr>
            <b/>
            <sz val="9"/>
            <rFont val="Tahoma"/>
            <family val="2"/>
          </rPr>
          <t xml:space="preserve">Porcentaje de avance resultante del promedio de actividades ejecutadas, por el porcentaje de ponderación del aspecto evaluado. Para diligenciar por parte de la SSF </t>
        </r>
      </text>
    </comment>
    <comment ref="B62" authorId="0">
      <text>
        <r>
          <rPr>
            <b/>
            <sz val="9"/>
            <rFont val="Tahoma"/>
            <family val="2"/>
          </rPr>
          <t>Sintesis precisa y concreta de la observación efectuada, que relacione: el hallazgo y norma que contraviene.</t>
        </r>
      </text>
    </comment>
    <comment ref="B63" authorId="0">
      <text>
        <r>
          <rPr>
            <b/>
            <sz val="9"/>
            <rFont val="Tahoma"/>
            <family val="2"/>
          </rPr>
          <t>Estrategía definida por la Corporación, para subsanar el hallazgo indentificado,  a partir del cual se desplegarán las actividades necesarias para alcanzar el obkjetivo planteado</t>
        </r>
      </text>
    </comment>
    <comment ref="B68" authorId="0">
      <text>
        <r>
          <rPr>
            <b/>
            <sz val="9"/>
            <rFont val="Tahoma"/>
            <family val="2"/>
          </rPr>
          <t>Sintesis precisa y concreta de la observación efectuada, que relacione: el hallazgo y norma que contraviene.</t>
        </r>
      </text>
    </comment>
    <comment ref="B69" authorId="0">
      <text>
        <r>
          <rPr>
            <b/>
            <sz val="9"/>
            <rFont val="Tahoma"/>
            <family val="2"/>
          </rPr>
          <t>Estrategía definida por la Corporación, para subsanar el hallazgo indentificado,  a partir del cual se desplegarán las actividades necesarias para alcanzar el obkjetivo planteado</t>
        </r>
      </text>
    </comment>
  </commentList>
</comments>
</file>

<file path=xl/comments5.xml><?xml version="1.0" encoding="utf-8"?>
<comments xmlns="http://schemas.openxmlformats.org/spreadsheetml/2006/main">
  <authors>
    <author>Gonzalo Suarez Torres</author>
  </authors>
  <commentList>
    <comment ref="A8" authorId="0">
      <text>
        <r>
          <rPr>
            <b/>
            <sz val="9"/>
            <rFont val="Tahoma"/>
            <family val="2"/>
          </rPr>
          <t>Peso ponderado otorgado a cada uno de los aspectos en evaluación</t>
        </r>
      </text>
    </comment>
    <comment ref="D9" authorId="0">
      <text>
        <r>
          <rPr>
            <b/>
            <sz val="9"/>
            <rFont val="Tahoma"/>
            <family val="2"/>
          </rPr>
          <t>Fecha maxima estimada para ejecutar la actividad.  Debe ser alcanzable dentro del plazo fijado</t>
        </r>
      </text>
    </comment>
    <comment ref="E9" authorId="0">
      <text>
        <r>
          <rPr>
            <b/>
            <sz val="9"/>
            <rFont val="Tahoma"/>
            <family val="2"/>
          </rPr>
          <t xml:space="preserve">Evidencia documental que demuestra de manera clara y concreta el alcance del objetivo planteado  </t>
        </r>
      </text>
    </comment>
    <comment ref="F9" authorId="0">
      <text>
        <r>
          <rPr>
            <b/>
            <sz val="9"/>
            <rFont val="Tahoma"/>
            <family val="2"/>
          </rPr>
          <t xml:space="preserve"> Numero de veces  que deberá presentarse la evidencia, requerida. Sera definida por grupo comisionado de SSF. </t>
        </r>
      </text>
    </comment>
    <comment ref="G9" authorId="0">
      <text>
        <r>
          <rPr>
            <b/>
            <sz val="9"/>
            <rFont val="Tahoma"/>
            <family val="2"/>
          </rPr>
          <t>Porcentaje de participación asignado a cada actividad de la acción de mejora</t>
        </r>
      </text>
    </comment>
    <comment ref="H9" authorId="0">
      <text>
        <r>
          <rPr>
            <b/>
            <sz val="9"/>
            <rFont val="Tahoma"/>
            <family val="2"/>
          </rPr>
          <t>Corresponde a la evaluación realizada por funcionario de la SSF, de los soportes aportados.  Espacio para ser diligenciado por SSF.</t>
        </r>
      </text>
    </comment>
    <comment ref="I9" authorId="0">
      <text>
        <r>
          <rPr>
            <b/>
            <sz val="9"/>
            <rFont val="Tahoma"/>
            <family val="2"/>
          </rPr>
          <t>Porcentaje de avance asignado por el evaluador a partir de la evidencia aportada por la Caja.  Para ser diligenciado por la SSF.</t>
        </r>
      </text>
    </comment>
    <comment ref="J9" authorId="0">
      <text>
        <r>
          <rPr>
            <b/>
            <sz val="9"/>
            <rFont val="Tahoma"/>
            <family val="2"/>
          </rPr>
          <t>Sumatoría de los porcentajes de avance asignados por el evaluador a las actividades propuestas por la CCF</t>
        </r>
      </text>
    </comment>
    <comment ref="K9" authorId="0">
      <text>
        <r>
          <rPr>
            <b/>
            <sz val="9"/>
            <rFont val="Tahoma"/>
            <family val="2"/>
          </rPr>
          <t xml:space="preserve">Porcentaje de avance resultante del promedio de actividades ejecutadas, por el porcentaje de ponderación del aspecto evaluado. Para diligenciar por parte de la SSF </t>
        </r>
      </text>
    </comment>
    <comment ref="B10" authorId="0">
      <text>
        <r>
          <rPr>
            <b/>
            <sz val="9"/>
            <rFont val="Tahoma"/>
            <family val="2"/>
          </rPr>
          <t>Sintesis precisa y concreta de la observación efectuada, que relacione: el hallazgo y norma que contraviene.</t>
        </r>
      </text>
    </comment>
    <comment ref="B11" authorId="0">
      <text>
        <r>
          <rPr>
            <b/>
            <sz val="9"/>
            <rFont val="Tahoma"/>
            <family val="2"/>
          </rPr>
          <t>Estrategía definida por la Corporación, para subsanar el hallazgo indentificado,  a partir del cual se desplegarán las actividades necesarias para alcanzar el obkjetivo planteado</t>
        </r>
      </text>
    </comment>
    <comment ref="B12" authorId="0">
      <text>
        <r>
          <rPr>
            <b/>
            <sz val="9"/>
            <rFont val="Tahoma"/>
            <family val="2"/>
          </rPr>
          <t>Comprende cada una de la actividades, que se desplegarán para subsanar la observación.  Las que considere necesarias la CCF.</t>
        </r>
      </text>
    </comment>
    <comment ref="B15" authorId="0">
      <text>
        <r>
          <rPr>
            <b/>
            <sz val="9"/>
            <rFont val="Tahoma"/>
            <family val="2"/>
          </rPr>
          <t>Estrategía definida por la Corporación, para subsanar el hallazgo indentificado,  a partir del cual se desplegarán las actividades necesarias para alcanzar el obkjetivo planteado</t>
        </r>
      </text>
    </comment>
    <comment ref="B18" authorId="0">
      <text>
        <r>
          <rPr>
            <b/>
            <sz val="9"/>
            <rFont val="Tahoma"/>
            <family val="2"/>
          </rPr>
          <t>Estrategía definida por la Corporación, para subsanar el hallazgo indentificado,  a partir del cual se desplegarán las actividades necesarias para alcanzar el obkjetivo planteado</t>
        </r>
      </text>
    </comment>
    <comment ref="B19" authorId="0">
      <text>
        <r>
          <rPr>
            <b/>
            <sz val="9"/>
            <rFont val="Tahoma"/>
            <family val="2"/>
          </rPr>
          <t>Comprende cada una de la actividades, que se desplegarán para subsanar la observación.  Las que considere necesarias la CCF.</t>
        </r>
      </text>
    </comment>
    <comment ref="B20" authorId="0">
      <text>
        <r>
          <rPr>
            <b/>
            <sz val="9"/>
            <rFont val="Tahoma"/>
            <family val="2"/>
          </rPr>
          <t>Comprende cada una de la actividades, que se desplegarán para subsanar la observación.  Las que considere necesarias la CCF.</t>
        </r>
      </text>
    </comment>
    <comment ref="B23" authorId="0">
      <text>
        <r>
          <rPr>
            <b/>
            <sz val="9"/>
            <rFont val="Tahoma"/>
            <family val="2"/>
          </rPr>
          <t>Estrategía definida por la Corporación, para subsanar el hallazgo indentificado,  a partir del cual se desplegarán las actividades necesarias para alcanzar el obkjetivo planteado</t>
        </r>
      </text>
    </comment>
    <comment ref="B26" authorId="0">
      <text>
        <r>
          <rPr>
            <b/>
            <sz val="9"/>
            <rFont val="Tahoma"/>
            <family val="2"/>
          </rPr>
          <t>Estrategía definida por la Corporación, para subsanar el hallazgo indentificado,  a partir del cual se desplegarán las actividades necesarias para alcanzar el obkjetivo planteado</t>
        </r>
      </text>
    </comment>
    <comment ref="B27" authorId="0">
      <text>
        <r>
          <rPr>
            <b/>
            <sz val="9"/>
            <rFont val="Tahoma"/>
            <family val="2"/>
          </rPr>
          <t>Comprende cada una de la actividades, que se desplegarán para subsanar la observación.  Las que considere necesarias la CCF.</t>
        </r>
      </text>
    </comment>
    <comment ref="B30" authorId="0">
      <text>
        <r>
          <rPr>
            <b/>
            <sz val="9"/>
            <rFont val="Tahoma"/>
            <family val="2"/>
          </rPr>
          <t>Estrategía definida por la Corporación, para subsanar el hallazgo indentificado,  a partir del cual se desplegarán las actividades necesarias para alcanzar el obkjetivo planteado</t>
        </r>
      </text>
    </comment>
    <comment ref="B34" authorId="0">
      <text>
        <r>
          <rPr>
            <b/>
            <sz val="9"/>
            <rFont val="Tahoma"/>
            <family val="2"/>
          </rPr>
          <t>Estrategía definida por la Corporación, para subsanar el hallazgo indentificado,  a partir del cual se desplegarán las actividades necesarias para alcanzar el obkjetivo planteado</t>
        </r>
      </text>
    </comment>
    <comment ref="B39" authorId="0">
      <text>
        <r>
          <rPr>
            <b/>
            <sz val="9"/>
            <rFont val="Tahoma"/>
            <family val="2"/>
          </rPr>
          <t>Estrategía definida por la Corporación, para subsanar el hallazgo indentificado,  a partir del cual se desplegarán las actividades necesarias para alcanzar el obkjetivo planteado</t>
        </r>
      </text>
    </comment>
    <comment ref="B44" authorId="0">
      <text>
        <r>
          <rPr>
            <b/>
            <sz val="9"/>
            <rFont val="Tahoma"/>
            <family val="2"/>
          </rPr>
          <t>Estrategía definida por la Corporación, para subsanar el hallazgo indentificado,  a partir del cual se desplegarán las actividades necesarias para alcanzar el obkjetivo planteado</t>
        </r>
      </text>
    </comment>
    <comment ref="D48" authorId="0">
      <text>
        <r>
          <rPr>
            <b/>
            <sz val="9"/>
            <rFont val="Tahoma"/>
            <family val="2"/>
          </rPr>
          <t>Fecha maxima estimada para ejecutar la actividad.  Debe ser alcanzable dentro del plazo fijado</t>
        </r>
      </text>
    </comment>
    <comment ref="E48" authorId="0">
      <text>
        <r>
          <rPr>
            <b/>
            <sz val="9"/>
            <rFont val="Tahoma"/>
            <family val="2"/>
          </rPr>
          <t xml:space="preserve">Evidencia documental que demuestra de manera clara y concreta el alcance del objetivo planteado  </t>
        </r>
      </text>
    </comment>
    <comment ref="F48" authorId="0">
      <text>
        <r>
          <rPr>
            <b/>
            <sz val="9"/>
            <rFont val="Tahoma"/>
            <family val="2"/>
          </rPr>
          <t xml:space="preserve"> Numero de veces  que deberá presentarse la evidencia, requerida. Sera definida por grupo comisionado de SSF. </t>
        </r>
      </text>
    </comment>
    <comment ref="G48" authorId="0">
      <text>
        <r>
          <rPr>
            <b/>
            <sz val="9"/>
            <rFont val="Tahoma"/>
            <family val="2"/>
          </rPr>
          <t>Porcentaje de participación asignado a cada actividad de la acción de mejora</t>
        </r>
      </text>
    </comment>
    <comment ref="H48" authorId="0">
      <text>
        <r>
          <rPr>
            <b/>
            <sz val="9"/>
            <rFont val="Tahoma"/>
            <family val="2"/>
          </rPr>
          <t>Corresponde a la evaluación realizada por funcionario de la SSF, de los soportes aportados.  Espacio para ser diligenciado por SSF.</t>
        </r>
      </text>
    </comment>
    <comment ref="I48" authorId="0">
      <text>
        <r>
          <rPr>
            <b/>
            <sz val="9"/>
            <rFont val="Tahoma"/>
            <family val="2"/>
          </rPr>
          <t>Porcentaje de avance asignado por el evaluador a partir de la evidencia aportada por la Caja.  Para ser diligenciado por la SSF.</t>
        </r>
      </text>
    </comment>
    <comment ref="J48" authorId="0">
      <text>
        <r>
          <rPr>
            <b/>
            <sz val="9"/>
            <rFont val="Tahoma"/>
            <family val="2"/>
          </rPr>
          <t>Sumatoría de los porcentajes de avance asignados por el evaluador a las actividades propuestas por la CCF</t>
        </r>
      </text>
    </comment>
    <comment ref="K48" authorId="0">
      <text>
        <r>
          <rPr>
            <b/>
            <sz val="9"/>
            <rFont val="Tahoma"/>
            <family val="2"/>
          </rPr>
          <t xml:space="preserve">Porcentaje de avance resultante del promedio de actividades ejecutadas, por el porcentaje de ponderación del aspecto evaluado. Para diligenciar por parte de la SSF </t>
        </r>
      </text>
    </comment>
    <comment ref="B49" authorId="0">
      <text>
        <r>
          <rPr>
            <b/>
            <sz val="9"/>
            <rFont val="Tahoma"/>
            <family val="2"/>
          </rPr>
          <t>Sintesis precisa y concreta de la observación efectuada, que relacione: el hallazgo y norma que contraviene.</t>
        </r>
      </text>
    </comment>
    <comment ref="B50" authorId="0">
      <text>
        <r>
          <rPr>
            <b/>
            <sz val="9"/>
            <rFont val="Tahoma"/>
            <family val="2"/>
          </rPr>
          <t>Estrategía definida por la Corporación, para subsanar el hallazgo indentificado,  a partir del cual se desplegarán las actividades necesarias para alcanzar el obkjetivo planteado</t>
        </r>
      </text>
    </comment>
    <comment ref="D55" authorId="0">
      <text>
        <r>
          <rPr>
            <b/>
            <sz val="9"/>
            <rFont val="Tahoma"/>
            <family val="2"/>
          </rPr>
          <t>Fecha maxima estimada para ejecutar la actividad.  Debe ser alcanzable dentro del plazo fijado</t>
        </r>
      </text>
    </comment>
    <comment ref="E55" authorId="0">
      <text>
        <r>
          <rPr>
            <b/>
            <sz val="9"/>
            <rFont val="Tahoma"/>
            <family val="2"/>
          </rPr>
          <t xml:space="preserve">Evidencia documental que demuestra de manera clara y concreta el alcance del objetivo planteado  </t>
        </r>
      </text>
    </comment>
    <comment ref="F55" authorId="0">
      <text>
        <r>
          <rPr>
            <b/>
            <sz val="9"/>
            <rFont val="Tahoma"/>
            <family val="2"/>
          </rPr>
          <t xml:space="preserve"> Numero de veces  que deberá presentarse la evidencia, requerida. Sera definida por grupo comisionado de SSF. </t>
        </r>
      </text>
    </comment>
    <comment ref="G55" authorId="0">
      <text>
        <r>
          <rPr>
            <b/>
            <sz val="9"/>
            <rFont val="Tahoma"/>
            <family val="2"/>
          </rPr>
          <t>Porcentaje de participación asignado a cada actividad de la acción de mejora</t>
        </r>
      </text>
    </comment>
    <comment ref="H55" authorId="0">
      <text>
        <r>
          <rPr>
            <b/>
            <sz val="9"/>
            <rFont val="Tahoma"/>
            <family val="2"/>
          </rPr>
          <t>Corresponde a la evaluación realizada por funcionario de la SSF, de los soportes aportados.  Espacio para ser diligenciado por SSF.</t>
        </r>
      </text>
    </comment>
    <comment ref="I55" authorId="0">
      <text>
        <r>
          <rPr>
            <b/>
            <sz val="9"/>
            <rFont val="Tahoma"/>
            <family val="2"/>
          </rPr>
          <t>Porcentaje de avance asignado por el evaluador a partir de la evidencia aportada por la Caja.  Para ser diligenciado por la SSF.</t>
        </r>
      </text>
    </comment>
    <comment ref="J55" authorId="0">
      <text>
        <r>
          <rPr>
            <b/>
            <sz val="9"/>
            <rFont val="Tahoma"/>
            <family val="2"/>
          </rPr>
          <t>Sumatoría de los porcentajes de avance asignados por el evaluador a las actividades propuestas por la CCF</t>
        </r>
      </text>
    </comment>
    <comment ref="K55" authorId="0">
      <text>
        <r>
          <rPr>
            <b/>
            <sz val="9"/>
            <rFont val="Tahoma"/>
            <family val="2"/>
          </rPr>
          <t xml:space="preserve">Porcentaje de avance resultante del promedio de actividades ejecutadas, por el porcentaje de ponderación del aspecto evaluado. Para diligenciar por parte de la SSF </t>
        </r>
      </text>
    </comment>
    <comment ref="B56" authorId="0">
      <text>
        <r>
          <rPr>
            <b/>
            <sz val="9"/>
            <rFont val="Tahoma"/>
            <family val="2"/>
          </rPr>
          <t>Sintesis precisa y concreta de la observación efectuada, que relacione: el hallazgo y norma que contraviene.</t>
        </r>
      </text>
    </comment>
    <comment ref="K56" authorId="0">
      <text>
        <r>
          <rPr>
            <b/>
            <sz val="9"/>
            <rFont val="Tahoma"/>
            <family val="2"/>
          </rPr>
          <t xml:space="preserve">Porcentaje de avance resultante del promedio de actividades ejecutadas, por el porcentaje de ponderación del aspecto evaluado. Para diligenciar por parte de la SSF </t>
        </r>
      </text>
    </comment>
    <comment ref="B57" authorId="0">
      <text>
        <r>
          <rPr>
            <b/>
            <sz val="9"/>
            <rFont val="Tahoma"/>
            <family val="2"/>
          </rPr>
          <t>Estrategía definida por la Corporación, para subsanar el hallazgo indentificado,  a partir del cual se desplegarán las actividades necesarias para alcanzar el obkjetivo planteado</t>
        </r>
      </text>
    </comment>
    <comment ref="B58" authorId="0">
      <text>
        <r>
          <rPr>
            <b/>
            <sz val="9"/>
            <rFont val="Tahoma"/>
            <family val="2"/>
          </rPr>
          <t>Comprende cada una de la actividades, que se desplegarán para subsanar la observación.  Las que considere necesarias la CCF.</t>
        </r>
      </text>
    </comment>
    <comment ref="D61" authorId="0">
      <text>
        <r>
          <rPr>
            <b/>
            <sz val="9"/>
            <rFont val="Tahoma"/>
            <family val="2"/>
          </rPr>
          <t>Fecha maxima estimada para ejecutar la actividad.  Debe ser alcanzable dentro del plazo fijado</t>
        </r>
      </text>
    </comment>
    <comment ref="E61" authorId="0">
      <text>
        <r>
          <rPr>
            <b/>
            <sz val="9"/>
            <rFont val="Tahoma"/>
            <family val="2"/>
          </rPr>
          <t xml:space="preserve">Evidencia documental que demuestra de manera clara y concreta el alcance del objetivo planteado  </t>
        </r>
      </text>
    </comment>
    <comment ref="F61" authorId="0">
      <text>
        <r>
          <rPr>
            <b/>
            <sz val="9"/>
            <rFont val="Tahoma"/>
            <family val="2"/>
          </rPr>
          <t xml:space="preserve"> Numero de veces  que deberá presentarse la evidencia, requerida. Sera definida por grupo comisionado de SSF. </t>
        </r>
      </text>
    </comment>
    <comment ref="G61" authorId="0">
      <text>
        <r>
          <rPr>
            <b/>
            <sz val="9"/>
            <rFont val="Tahoma"/>
            <family val="2"/>
          </rPr>
          <t>Porcentaje de participación asignado a cada actividad de la acción de mejora</t>
        </r>
      </text>
    </comment>
    <comment ref="H61" authorId="0">
      <text>
        <r>
          <rPr>
            <b/>
            <sz val="9"/>
            <rFont val="Tahoma"/>
            <family val="2"/>
          </rPr>
          <t>Corresponde a la evaluación realizada por funcionario de la SSF, de los soportes aportados.  Espacio para ser diligenciado por SSF.</t>
        </r>
      </text>
    </comment>
    <comment ref="I61" authorId="0">
      <text>
        <r>
          <rPr>
            <b/>
            <sz val="9"/>
            <rFont val="Tahoma"/>
            <family val="2"/>
          </rPr>
          <t>Porcentaje de avance asignado por el evaluador a partir de la evidencia aportada por la Caja.  Para ser diligenciado por la SSF.</t>
        </r>
      </text>
    </comment>
    <comment ref="J61" authorId="0">
      <text>
        <r>
          <rPr>
            <b/>
            <sz val="9"/>
            <rFont val="Tahoma"/>
            <family val="2"/>
          </rPr>
          <t>Sumatoría de los porcentajes de avance asignados por el evaluador a las actividades propuestas por la CCF</t>
        </r>
      </text>
    </comment>
    <comment ref="K61" authorId="0">
      <text>
        <r>
          <rPr>
            <b/>
            <sz val="9"/>
            <rFont val="Tahoma"/>
            <family val="2"/>
          </rPr>
          <t xml:space="preserve">Porcentaje de avance resultante del promedio de actividades ejecutadas, por el porcentaje de ponderación del aspecto evaluado. Para diligenciar por parte de la SSF </t>
        </r>
      </text>
    </comment>
    <comment ref="B62" authorId="0">
      <text>
        <r>
          <rPr>
            <b/>
            <sz val="9"/>
            <rFont val="Tahoma"/>
            <family val="2"/>
          </rPr>
          <t>Sintesis precisa y concreta de la observación efectuada, que relacione: el hallazgo y norma que contraviene.</t>
        </r>
      </text>
    </comment>
    <comment ref="B63" authorId="0">
      <text>
        <r>
          <rPr>
            <b/>
            <sz val="9"/>
            <rFont val="Tahoma"/>
            <family val="2"/>
          </rPr>
          <t>Estrategía definida por la Corporación, para subsanar el hallazgo indentificado,  a partir del cual se desplegarán las actividades necesarias para alcanzar el obkjetivo planteado</t>
        </r>
      </text>
    </comment>
    <comment ref="B68" authorId="0">
      <text>
        <r>
          <rPr>
            <b/>
            <sz val="9"/>
            <rFont val="Tahoma"/>
            <family val="2"/>
          </rPr>
          <t>Sintesis precisa y concreta de la observación efectuada, que relacione: el hallazgo y norma que contraviene.</t>
        </r>
      </text>
    </comment>
    <comment ref="B69" authorId="0">
      <text>
        <r>
          <rPr>
            <b/>
            <sz val="9"/>
            <rFont val="Tahoma"/>
            <family val="2"/>
          </rPr>
          <t>Estrategía definida por la Corporación, para subsanar el hallazgo indentificado,  a partir del cual se desplegarán las actividades necesarias para alcanzar el obkjetivo planteado</t>
        </r>
      </text>
    </comment>
  </commentList>
</comments>
</file>

<file path=xl/sharedStrings.xml><?xml version="1.0" encoding="utf-8"?>
<sst xmlns="http://schemas.openxmlformats.org/spreadsheetml/2006/main" count="1191" uniqueCount="242">
  <si>
    <t>Actividad 1</t>
  </si>
  <si>
    <t>Actividad2</t>
  </si>
  <si>
    <t>Actividad 3</t>
  </si>
  <si>
    <t>Actividad 4</t>
  </si>
  <si>
    <t>FECHA VENCIMIENTO</t>
  </si>
  <si>
    <t>TOTAL AVANCE TRIM</t>
  </si>
  <si>
    <t xml:space="preserve">ASPECTOS LEGALES </t>
  </si>
  <si>
    <t>PONDERACION ESTIMADA</t>
  </si>
  <si>
    <t>PONDERACION VERIFICADA</t>
  </si>
  <si>
    <t>DETALLE</t>
  </si>
  <si>
    <t>VERIFICACION</t>
  </si>
  <si>
    <t>ASPECTOS FINANCIERO CONTABLES</t>
  </si>
  <si>
    <t>ASPECTOS ADMINISTRATIVOS</t>
  </si>
  <si>
    <t>ASPECTOS DE SERVICIOS SOCIALES</t>
  </si>
  <si>
    <t>ASPECTOS DE FONDOS DE LEY</t>
  </si>
  <si>
    <t>CAJA DE COMPENSACION FAMILIAR</t>
  </si>
  <si>
    <t>PDM VIGENCIAS ANTERIORES</t>
  </si>
  <si>
    <t>VIGENCIA AUDITADA</t>
  </si>
  <si>
    <t>FECHA DE PRESENTACION AVANCE</t>
  </si>
  <si>
    <t xml:space="preserve">ANALISIS DE SOPORTES </t>
  </si>
  <si>
    <t>TOTAL AVANCE</t>
  </si>
  <si>
    <t>OBSERVACIONES Y RECOMENDACIONES</t>
  </si>
  <si>
    <t>NUMERO TOTAL CERRADAS</t>
  </si>
  <si>
    <t xml:space="preserve">NUMERO TOTAL EN EJECUCION </t>
  </si>
  <si>
    <t>NUMERO VENCIDAS</t>
  </si>
  <si>
    <t>ASPECTOS LEGALES</t>
  </si>
  <si>
    <t>SOPORTE CONCRETO</t>
  </si>
  <si>
    <t>FRECUENCIA ENVIO</t>
  </si>
  <si>
    <t>PONDERACION GENERAL</t>
  </si>
  <si>
    <t>Accion de mejora</t>
  </si>
  <si>
    <t>FECHA APROBACION PDM</t>
  </si>
  <si>
    <t>TOTAL AVANCE PONDERACION GENERAL</t>
  </si>
  <si>
    <t>NUMERO TOTAL OBSERVACIONES / RECOMENDACIONES ABIERTAS</t>
  </si>
  <si>
    <t xml:space="preserve"> OFICIO APROBACION PDM</t>
  </si>
  <si>
    <t>CAMPOS PARA USO EXCLUSIVO DE LA SUPERINTENDENCIA DEL SUBBSIDIO FAMILIAR</t>
  </si>
  <si>
    <t>ASPECTOS SERVICIOS SOCIALES</t>
  </si>
  <si>
    <t>ASPECTOS FONDOS DE LEY</t>
  </si>
  <si>
    <t>OBSERVACIONES DE AVANCE</t>
  </si>
  <si>
    <t>CAJA DE COMPENSACION FAMILIAR DE ARAUCA - COMFIAR</t>
  </si>
  <si>
    <t xml:space="preserve">FORMULACION </t>
  </si>
  <si>
    <t>Toda vez que se encuentran pendientes por entregar 971 kits escolares, se recomienda se adelanten jornadas extraordinarias que permitan la entrega del 100% de los elementos del contrato de suministro No. 103 de 2018, con el propósito de que el objeto cumpla con el fin inicialmente propuesto.</t>
  </si>
  <si>
    <t>RECOMENDACION 1</t>
  </si>
  <si>
    <t>RECOMENDACIÓN 3</t>
  </si>
  <si>
    <t>Dada la planta de personal, la Corporación en calidad de demandada cuenta con un número importante de procesos laborales por la causal de contrato realidad o verdadero contrato laboral, y en consecuencia la Corporación debe analizar la posibilidad de evitar la contratación de personal bajo la modalidad de prestación de servicios en tratándose de actividades permanentes y propias de un contrato de trabajo, ya que la práctica recurrente pone en riesgo la Caja de Compensación ante la probabilidad de demandas por este concepto y de manera colateral el patrimonio de la misma.</t>
  </si>
  <si>
    <t>RECOMENDACIÓN 4</t>
  </si>
  <si>
    <t>RECOMENDACIÓN 5</t>
  </si>
  <si>
    <t>En el caso del proceso radicado con el No. 81-001-31-05-001-2017-00099-00 en el que la señora Eva Xiomara Fernández Aguirre demanda a la Caja de Compensación Familiar de Arauca –COMFIAR, solicita que se declare que entre esta y la Caja existió una relación de tipo laboral como auxiliar de servicios generales, entre el 13/ene/2011 y el 31/dic/2016 y como consecuencia de ello se ordene el reconocimiento de los salarios y prestaciones sociales, indemnización moratoria, devolución de aportes al SGSS en la porción que le corresponde al empleadora, indemnización por despido sin justa causa y se condene en costas a la Caja, se recomienda revisar la inexistencia de provisión contable, por la cuantía de las pretensiones y porque la Oficina Asesora Jurídica de la Caja considera baja la probabilidad de éxito.</t>
  </si>
  <si>
    <t>Congruente con lo anterior, es pertinente recomendar la adopción e implementación de una política de prevención de daño antijurídico que conceptualmente difiere de la política de provisiones judiciales</t>
  </si>
  <si>
    <t>Continuar con las gestiones que consideren necesarias para lograr la venta o restitución del lote de Arauquita.</t>
  </si>
  <si>
    <t>RECOMENDACIÓN 6</t>
  </si>
  <si>
    <t>RECOMENDACIÓN 7</t>
  </si>
  <si>
    <t>Efectuar el englobe de los predios que conforman la franja de terreno donde está construido el Colegio COMFIAR, así como el registro de las mejoras realizadas</t>
  </si>
  <si>
    <t>RECOMENDACIÓN 8</t>
  </si>
  <si>
    <t>RECOMENDACIÓN 9</t>
  </si>
  <si>
    <t>Si bien es importante que se responda a la petición o queja solucionando la inquietud presentada por el usuario,también lo es que esa respuesta se produzca dentro de los términos establecido en el artículo 14 del Código de Procedimiento Administrativo y de lo Contencioso Administrativo, conforme al artículo 1 de la Ley 1755 de 2015,  por medio de la cual se regula el Derecho Fundamental de Petición y se sustituye el Título II, Derecho de Petición, Capítulo I, Derecho de Petición ante las autoridades-Reglas Generales, Capítulo II Derecho de petición ante autoridades-Reglas Especiales y Capítulo III Derecho de Petición ante organizaciones e instituciones privadas, artículos 13 a 33, de la Parte Primera de la Ley 1437 de 2011.</t>
  </si>
  <si>
    <t>RECOMENDACIÓN 10</t>
  </si>
  <si>
    <t>COMFIAR debe revisar el folleto con el que promociona los apartamentos de la ciudadela COMFIAR, en el que no se incluye en el cierre financiero la obligación de tener ahorro programado y solamente se hace relación a los ingresos del hogar, el valor de la vivienda, el valor del subsidio y del saldo a financiar, con el fin de evitar inconvenientes y recamos de quienes pueden estar interesados en obtener subsidio de vivienda y adquirir una solución de vivienda de interés social o prioritario.</t>
  </si>
  <si>
    <t>RECOMENDACION 12</t>
  </si>
  <si>
    <t xml:space="preserve">De conformidad con el estado de situación financiera a 31 de diciembre de 2018 reportado en SIREVAC-SIGER y cotejado con saldos del sistema de información contable de la Corporación, presentó saldo de anticipos a contratistas por valor de $2.556.5 millones, donde el 88% equivalente a $2.252.1 millones, se encuentran con edad mayor a 360 días pendientes de legalizar. De lo anterior, se obtuvo información por parte de las áreas responsables de Vivienda y Contabilidad, sobre la gestión realizada a la fecha por parte de la Corporación para documentar la situación de los clientes, del cual es necesaria su atención en continuar con las diligencias correspondientes.
Por consiguiente y teniendo en cuenta la representatividad de los anticipos que se encuentran con edad mayor a 360 días, se recomienda a la Corporación realizar las gestiones correspondientes a fin de obtener legalización oportuna de los anticipos otorgados
</t>
  </si>
  <si>
    <t>Aunque es importante el uso de las herramientas de control implementadas y las soluciones que ha brindado al equipo de trabajo del Fondo, se recomienda a la Corporación implementar nuevos mecanismos de control y seguimiento y fortalecer los establecidos en la aplicación de los beneficios económicos a las personas que consiguen una vinculación laboral y dejan de tener el derecho a los beneficios que otorga el FOSFEC.</t>
  </si>
  <si>
    <t>RECOMENDACION 13</t>
  </si>
  <si>
    <t>RECOMENDACION 14</t>
  </si>
  <si>
    <t>RECOMENDACION 15</t>
  </si>
  <si>
    <t>Se recomienda a la Corporación implementar estrategias para incrementar la cobertura en el Colegio COMFIAR ya que el Colegio tiene una capacidad instalada superior a la cobertura actual.</t>
  </si>
  <si>
    <t xml:space="preserve">Como oportunidad de mejora y posiblemente para incrementar cobertura, se recomienda implementar en la taquilla otros medios de pago para el ingreso al Centro Recreacional Los Araguatos para que los visitantes y afiliados tengan diferentes opciones para realizar el pago.  </t>
  </si>
  <si>
    <t>Realizar la entrega del 100% de los elementos del contrato de suministro No. 103 de 2018, con el propósito de que el objeto cumpla con el fin inicialmente propuesto.</t>
  </si>
  <si>
    <t>Gestionar mediante llamadas telefonicas, la entrega de los kits pendientes a los beneficiarios que no han procedido a reclamarlo.</t>
  </si>
  <si>
    <t>Formato registro de llamadas</t>
  </si>
  <si>
    <t xml:space="preserve">Entregar el 100% de los kits escolares suministrados (9.549) mediante contrato No. 103 de 2018 </t>
  </si>
  <si>
    <t>Reporte SIGER 2-008A SUBSIDIO EN ESPECIE</t>
  </si>
  <si>
    <t>Realizar las gestiones correspondientes con el fin de obtener la legalizacion oportuna de los anticipos otorgados con edad mayor a 360 dias, según sea el caso.</t>
  </si>
  <si>
    <t>Enviar comunicacion a las areas correspospondientes, con el fin de que se realicen las respectivas gestiones para legalizar oportunanamente los anticipos otorgados con edad mayor a 360 dias, según lo que corresponda en cada caso</t>
  </si>
  <si>
    <t>Comunicación a traves de correo electronico o memorando a la areas correspondientes.</t>
  </si>
  <si>
    <t>Gestionar la respectiva legalizacion oportuna de los anticipos otorgados con edad mayor a 360 dias, según sea el caso</t>
  </si>
  <si>
    <t>Comunicación a traves de correo electronico u oficio a los contratistas y proveedores.</t>
  </si>
  <si>
    <t>Disminuir el saldo de anticipos a contratistas que se encuentran con edad mayor a 360 dias</t>
  </si>
  <si>
    <t>Reporte por edades del sistema contable de la cuenta de anticipos.</t>
  </si>
  <si>
    <t>Implementar en la taquilla otros medios de pago para el ingreso al Centro Recreacional Los Araguatos para que los visitantes y afiliados tengan diferentes opciones para realizar el pago, todo esto previo analisis de la relacion costo-beneficio para la Corporacion de acuerdo con las condiciones que ofrecen las entidades financieras.</t>
  </si>
  <si>
    <t>Enviar comunicacion a las entidades financieras con el fin de solicitar las condiciones para implementar medios de pago electronicos para el ingreso al Centro recreacional los Araguatos</t>
  </si>
  <si>
    <t>Realizar Analisis  a la relacion Costo-Beneficio para la Corporacion de acuerdo con las condiciones que ofrecen las entidades financieras, y según sea el caso implementar medios de pago electronicos para el ingreso al Centro recreacional los Araguatos</t>
  </si>
  <si>
    <t>Comunicación a traves de correo electronico o memorando a Direccion con respecto al analisis efectuado, y según sea el caso implementar medios de pago electronicos para el ingreso al Centro recreacional los Araguatos</t>
  </si>
  <si>
    <t>Ajustar los Flayers promocionales de acuerdo a lo establecido en el procedimiento para otorgamiento de subsidios de Vivienda con recursos FOVIS.</t>
  </si>
  <si>
    <t>Revisar y ajustar el procedimiento para otorgamiento de Subsidio de Vivienda con recursos Fovis, de acuerdo a lo establecido por la norma.</t>
  </si>
  <si>
    <t xml:space="preserve">Correción de flayers promocionales </t>
  </si>
  <si>
    <t>flayers corregidos</t>
  </si>
  <si>
    <t>Procedimiento ajustado</t>
  </si>
  <si>
    <t>Implementar  estrategias de mercadeo para fortalecer la cobertura del colegio COMFIAR, aprovechando el reconocimiento de la instituciòn para su  promocionción.</t>
  </si>
  <si>
    <t>Mercadear resaltando el prestigio y la experiencia</t>
  </si>
  <si>
    <t>Promocionar el colegio en eventos y actividade para lograr incrementar el reconocimiento</t>
  </si>
  <si>
    <t>Certificados de participaciòn</t>
  </si>
  <si>
    <t>Volante y revista institucional</t>
  </si>
  <si>
    <t xml:space="preserve">Aprovechar la electiva de comunicaciones para realizar actividades de intercambio de experiencias </t>
  </si>
  <si>
    <t>Videos, entrevistas, noticomfiar</t>
  </si>
  <si>
    <t>Informe ejecutivo y comparativo</t>
  </si>
  <si>
    <t xml:space="preserve">Establecer las provisiones necesarias para soportar las contingencias producto de las demandas con fallos y probabilidad de perdida que asi lo ameriten, de conformidad con lo establecido en la Guia Tecnica para el Registro de Contingencias derivadas de las demandas y procesos judiciales de la Corporacion. </t>
  </si>
  <si>
    <t>Guia Tecnica para el Registro de Contingencias derivadas de las demandas y procesos judiciales de la Corporacion actualizada</t>
  </si>
  <si>
    <t xml:space="preserve">Documento de politica de prevencion del daño antijuridico de la entidad </t>
  </si>
  <si>
    <t>Acta de reunion</t>
  </si>
  <si>
    <t>Venta o restitucion del bien</t>
  </si>
  <si>
    <t xml:space="preserve">documento soporte de venta o restitucion </t>
  </si>
  <si>
    <t xml:space="preserve">Escritura publica </t>
  </si>
  <si>
    <t>Radicar ante la Oficina de Registro de Instrumentos publicos de Arauca, la solicitud de registro de la nueva escritura del bien inmueble englobado.</t>
  </si>
  <si>
    <t xml:space="preserve">Certificado de Registro de Instrumentos publicos </t>
  </si>
  <si>
    <t>Estructurar informe de manera trimestral que consolide las PQRSF, donde se identifique claramente las Quejas y Reclamos, Peticiones y Solicitudes, y   felicitaciones.</t>
  </si>
  <si>
    <t>Socializar con atención al cliente en la clasificación de las PQRSF en la herramienta ORFEO asunto: Quejas y Reclamos, Peticiones y Solicitudes, y   felicitaciones.</t>
  </si>
  <si>
    <t>Lista de asistencia</t>
  </si>
  <si>
    <t>Ajustar herramienta en Excel donde se identifique el motivo Quejas y Reclamos, Peticiones y Solicitudes, y   felicitaciones.</t>
  </si>
  <si>
    <t>Herramienta en excel</t>
  </si>
  <si>
    <t>Realizar informe trimestral con el objetivo que permita identificar las causas de cada uno de los motivos y las quejas y reclamos más recurrentes</t>
  </si>
  <si>
    <t>Informes</t>
  </si>
  <si>
    <t>Implementar indicadores que permite evidenciar los tiempos de respuesta en los términos establecidos para cada situación presentada</t>
  </si>
  <si>
    <t>Socializar con el apoyo de sección jurídica los artículos de ley  por medio de la cual se regula el Derecho Fundamental de Petición</t>
  </si>
  <si>
    <t>Lista de asistencia – Material de apoyo (diapositivas)</t>
  </si>
  <si>
    <t>Herramienta Excel PQRSF</t>
  </si>
  <si>
    <t>Ajustar herramienta de indicadores estratégicos y de gestión FT-DE-02, para medir tiempos de repuesta de las PQR</t>
  </si>
  <si>
    <t>Herramienta Excel indicadores FT-DE-02</t>
  </si>
  <si>
    <t>Analizar la posibilidad de evitar la contratación bajo la modalidad de prestación de servicios, en tratandose de actividades permanentes.</t>
  </si>
  <si>
    <t xml:space="preserve">Memorando de remision de solicitud de contingencias </t>
  </si>
  <si>
    <t>Realizar valoración de los riesgos cada vez que nos encontremos frente a una demanda, ya sea en contra o a favor de la Corporación, y en ese orden adelantar las gestiones pertinentes e informar al área responsable de contabilizar las provisiones necesarias.</t>
  </si>
  <si>
    <t>Ajustar la Guia Tecnica para el Registro de Contingencias derivadas de las demandas y procesos judiciales de la Corporacion</t>
  </si>
  <si>
    <t>Adoptar las medidas necesarias que permitan la disminucion del daño antijuridico, logrando la proteccion del patrimonio de la Corporacion y la integridad del talento humano que la conforma</t>
  </si>
  <si>
    <t xml:space="preserve">Implementar la politica de prevencion del daño antijuridico de la Corporacion </t>
  </si>
  <si>
    <t>Resolver la posesion irregular del lote de terreno a traves de la venta realizada al municipio de Arauquita en la vigencia fiscal 2019</t>
  </si>
  <si>
    <t xml:space="preserve">Retomar las negociaciones de la venta del lote una vez cumplida la ley de garantias electorales, según la comunicación realizada por el Municipio de Arauquita. </t>
  </si>
  <si>
    <t>Englobar los bienes inmuebles que sean susceptibles de este procedimiento, asi como  el registro de las mejoras realizadas a los mismos con el fin de reducir gastos de impuestos y otros emolumentos.</t>
  </si>
  <si>
    <t>Radicar ante la Notaria Unica de Arauca, la solicitud de englobe de los bienes y la inscripcion de las respectivas mejoras.</t>
  </si>
  <si>
    <t>Diseñar herramienta que  permita medir y evidenciar los tiempos de respuesta de cada una de las PQRSF.</t>
  </si>
  <si>
    <t>Fortalecer los controles existentes que  minimizen los riesgos en el otorgamiento del beneficio</t>
  </si>
  <si>
    <t xml:space="preserve">Modificar el procedimiento de asignacion de beneficios </t>
  </si>
  <si>
    <t>Efectuar comparativo de beneficiarios cruzados</t>
  </si>
  <si>
    <t>elaborar plegables que contengan la trayectoria y
experiencia del colegio en la ciudad de Arauca, para captar nuevos clientes</t>
  </si>
  <si>
    <t>Pautas en medios de comunicación y video institucional</t>
  </si>
  <si>
    <t>Analizar las actividades que se tengan para contratar por prestación de servicios, para determinar cuáles son o se consideran permanentes, para considerar la posibilidad de vinculación por contrato de trabajo.</t>
  </si>
  <si>
    <t>Informe ejecutivo</t>
  </si>
  <si>
    <t>JORGE ELIECER CABRERA MOJICA</t>
  </si>
  <si>
    <t>Revisor Fiscal T.P. 84563 -T.</t>
  </si>
  <si>
    <t xml:space="preserve"> </t>
  </si>
  <si>
    <t>CARLOS JOSE CASTRO GALVIS</t>
  </si>
  <si>
    <t>DIRECTOR ADMINISTRATIVO SUPLENTE</t>
  </si>
  <si>
    <t>Actividad 2</t>
  </si>
  <si>
    <t xml:space="preserve">Establecer provision dentro del proceso Radicado No. 81-001-31-05-001-2017-00099-00, cuyo demandante es la señora Eva Xiomara Fernández Aguirre. </t>
  </si>
  <si>
    <t>Memorando de  solicitud de provision  a contabilidad</t>
  </si>
  <si>
    <t xml:space="preserve">Mantener actualizado el informe de PQRSF según las instrucciones impartidas por el Ente de control y las decisiones que se adopten en el Comité Técnico de Atención e Interacción con el Ciudadano – COMTAC, de tal manera que estas se clasifiquen de la siguiente manera: Quejas y Reclamos,  Peticiones y Solicitudes y  Felicitaciones
</t>
  </si>
  <si>
    <t>A partir de los soportes enviados por la Corporación, se evidencia el reporte en el aplicativo  SIGER en la estructura 2-008A, mediante el cual se evidencia la entrega del 100% de los kits escolares suministrados mediante el contrato No. 103 de 2018. Sin embargo, tal y como se establece en la actividad anterior no se tiene certeza de la entrega de los kits, razón por la cual deberán enviar los soportes correspondientes de esta actividad en el próximo avance. La actividad se encuentra vencida.</t>
  </si>
  <si>
    <t>La actividad se encuentra dentro de los términos de su ejecución</t>
  </si>
  <si>
    <t>A partir de los soportes enviados por la CCF, se evidencia  copia de la Guía Técnica para el Registro de Contingencias con fecha del 27 de septiembre de 2019,  aprobada por el Director Administrativo, en la cual se evidencia que dicho ajuste quedó consignado en el alcance del documento referido, dando cumplimiento con la presente actividad.</t>
  </si>
  <si>
    <t>Teniendo en cuenta los soportes enviados por la Corporación, se evidencia la copia de la lista de asistencia con fecha del 28 de agosto de 2019, actividad en la cual se socializó al grupo de atención al cliente la clasificación de las PQRSF en la herramienta ORFEO, dando cumplimiento con la presente actividad.</t>
  </si>
  <si>
    <t>31 de julio de 2019</t>
  </si>
  <si>
    <t>2-2019-040952. 31 de julio de 2019</t>
  </si>
  <si>
    <t>31 de octubre de 2019</t>
  </si>
  <si>
    <t xml:space="preserve">Si bien la Corporación allega un reporte de Kits entregados por zonas, los cuales se encuentran sin firma del responsable del proceso, la actividad a realizar correspondía a gestionar mediante llamadas telefónicas dichas entregas, acción que no se evidenció en los soportes. Es decir ni la entrega efectiva ni las llamadas.
Teniendo en cuenta lo anterior, se hace necesario que para el siguiente avance la CCF, allegue certificación en la que conste la entrega de los 961 kits pendientes por entregar, así como una planilla con el registro de las llamadas efectuadas en cumplimiento de lo solicitado. La actividad se encuentra vencida.  </t>
  </si>
  <si>
    <t>La CCF allega memorando con fecha del 30 de octubre de 2019 suscrito por el asesor jurídico y dirigido al contador, mediante el cual solicita establecer provisión dentro del proceso radicado  No. 81-001-31-05-001-2017-00099-00, cuyo demandante es la señora Eva Xiomara Fernández Aguirre. 
En los mismos términos se evidencia un registro de provisión con fecha del 30 de octubre de 2019, tipo 39 N° 001276.  Vale la pena recordar que la presente actividad se realizó de manera extemporánea.</t>
  </si>
  <si>
    <t xml:space="preserve">Mantener actualizado el informe de PQRSF según las instrucciones impartidas por el Ente de control y las decisiones que se adopten en el Comité Técnico de Atención e Interacción con el Ciudadano – COMTAC, de tal manera que estas se clasifiquen de la siguiente manera:
</t>
  </si>
  <si>
    <t xml:space="preserve">A partir de los soportes enviados por la CCF, se evidencia la matriz en excel, mediante la cual se identifican las celdas correspondientes a motivo de peticiones, quejas, reclamaciones, solicitudes y felicitaciones dando cumplimiento con la presente actividad. </t>
  </si>
  <si>
    <t xml:space="preserve">A partir de los soportes enviados por la CCF, se evidencia copia de la lista de asistencia con fecha del 30 de septiembre de 2019, en la que participaron los funcionarios del área de PQRSF,  en la cual se llevó a cabo la socialización de los artículos de Ley, por medio del cual se regula el derecho fundamental de petición. Cabe mencionar que la socialización se llevó a cabo con el apoyo de la sección jurídica; dando cumplimiento con la presente actividad.
</t>
  </si>
  <si>
    <t>A partir de los soportes enviados por la Corporación, se evidencia la matriz en excel, a través de la cual la CCF podrá medir los tiempos de respuesta de cada una de las PQRSF, dando cumplimiento con la presente actividad.</t>
  </si>
  <si>
    <t>De la documentación aportada, se evidencia un formato en excel denominado indicadores estratégicos y de gestión FT-DE-02 con fecha del 27 de marzo de 2019, en el cual se observa la medición de tiempos de respuesta de las PQRS, dando cumplimiento con la presente actividad.</t>
  </si>
  <si>
    <t>La Corporación allega copia del  procedimiento denominado OTORGAMIENTO, AJUSTES, LEGALIZACIÓN Y PAGOS, RENUNCIAS Y VENCIMIENTOS DE LOS SUBSIDIOS FAMILIARES DE VIVIENDA CON RECURSOS FOVIS  con fecha del 13 de sagosto de 2019, el cual fue aprobado por el Director Administrativo y en donde se evidencia que dicho ajuste quedó consignado en el alcance al otorgamiento de Subsidio de Vivienda con recursos Fovis, de acuerdo con lo establecido por la norma; dando cumplimiento con la presente actividad.</t>
  </si>
  <si>
    <t>La CCF allega registros fotográficos del flayer promocional de los apartamentos de la ciudadela COMFIAR, en el cual se observa la inclusión de los datos referidos en la presente recomendación, dando cumplimiento con la actividad.</t>
  </si>
  <si>
    <t>Teniendo en cuenta los soportes enviados por la Corporación, se evidencia que el Contador de COMFIAR Arauca ha enviado comunicaciones a través de correo electrónico a los supervisores, en las cuales se relacionan los anticipos correspondientes a los contratistas que se encuentran pendientes por legalizar con el fin de que se realicen las gestiones correspondientes.  Para el próximo avance, la Corporación deberá remitir las acciones realizadas para dar cumplimiento con la actividad.</t>
  </si>
  <si>
    <t>De acuerdo con la información suministrada por la Corporación, se evidencia el "PROCEDIMIENTO POSTULACIÓN, OTORGAMIENTO, PAGO Y CANCELACIÓN DE BENEFICIOS FOSFEC", Código PR-GS-05, Versión 05, aprobado por la Directora Administrativa el 30 de agosto de 2019.  
El objetivo del procedimiento es establecer parámetros necesarios para la revisión, radicación, aprobación, rechazo, cancelación, asignación, otorgamiento y pago de beneficios a la población cesante, afiliada al Mecanismo de Protección al Cesante y que se han postulado para ser beneficiarios del Fondo de Ley  FOSFEC, dando cumplimiento con la presente actividad.</t>
  </si>
  <si>
    <t>La CCF no anexa soportes para esta actividad, sin embargo la misma se encuentra dentro de los términos para su ejecución.</t>
  </si>
  <si>
    <t>Implementar  estrategias de mercadeo para fortalecer la cobertura del colegio COMFIAR, aprovechando el reconocimiento de la instituciòn para su  promoción</t>
  </si>
  <si>
    <t xml:space="preserve">De acuerdo con los soportes enviados por la CCF, se evidencia publicidad por medio de la cual anuncian que se inician las matrículas para el año 2020 en el colegio COMFIAR, con las fechas de inscripción, los niveles y los canales de comunicación a los que podrán acceder a la información. Para el próximo avance, la CCF deberá enviar que otras campañas realizó para cumplir con la actividad. </t>
  </si>
  <si>
    <t>Promocionar el colegio en eventos y actividades para lograr incrementar el reconocimiento</t>
  </si>
  <si>
    <t>Teniendo en cuenta los soportes enviados por la Corporación, se evidencia registro fotográfico de las diferentes actividades, como los semilleros de emprendimiento, el debate político, la comparsa que se realizó en conmemoración de los 24 años de la Institución Educativa y el recital de poesia. Sin embargo, la Corporación deberá enviar en el próximo avance las actividades que se realizaron en el siguiente trimestre para incrementar el reconocimiento del colegio.</t>
  </si>
  <si>
    <t>A partir de los soportes enviados por la Corporación, se evidencia un plegable, por medio del cual se da a conocer la experiencia del colegio así como los niveles de educación que ofrece. Para el próximo avance deberán enviar la revista institucional que se menciona en el soporte concreto de esta actividad.</t>
  </si>
  <si>
    <t xml:space="preserve">De acuerdo con los soportes enviados por la Corporación, se evidencia el plan promocional del colegio COMFIAR. Sin embargo, no se evidencian los videos, entrevistas y noticomfiar, los cuales deberán ser enviados en el próximo avance. </t>
  </si>
  <si>
    <t>Teniendo en cuenta los soportes enviados por la CCF, se evidencian los oficios remitidos a las siguientes entidades financieras: Banco Caja Social, BBVA, Davivienda, Banco de Bogotá, por medio de los cuales se solicita la cotización de los costos por servicio de datafonos, con el fin de implementar otros medios de pagos electrónicos en la CCF Comfiar Arauca, dando cumplimiento a la presente actividad.</t>
  </si>
  <si>
    <t>A partir de los soportes enviados por la CCF, se evidencia la repuesta del Banco Davivienda. Para el próximo avance, la Corporación deberá adjuntar la respuesta de las otras entidades financieras, asi como el análisis de la relación costo - beneficio y la implementación para la Corporación tal y como se establece en el detalle de la recomendación. La actividad se encuentra vencida.</t>
  </si>
  <si>
    <t>TOTAL AVANCE PDM:  39%</t>
  </si>
  <si>
    <t>MAURICIO GONZÁLEZ BARRERO</t>
  </si>
  <si>
    <t>ANA MARÍA LEÓN VALENCIA</t>
  </si>
  <si>
    <t>GONZALO SUÁREZ TORRES</t>
  </si>
  <si>
    <t>KARIN XIMENA WHITE TENORIO</t>
  </si>
  <si>
    <t>OMAR CÁRDENAS ROJAS</t>
  </si>
  <si>
    <t>Superintendente Delegado para la Gestión</t>
  </si>
  <si>
    <t>Dirección de Gestión CCF</t>
  </si>
  <si>
    <t>Coordinador Financiero y Contable</t>
  </si>
  <si>
    <t>Coordinadora del PDM</t>
  </si>
  <si>
    <t>Funcionario Comisionado</t>
  </si>
  <si>
    <t>KATHERINE VANESSA FORERO SANABRIA</t>
  </si>
  <si>
    <t>JUAN CARLOS CERRO TURIZO</t>
  </si>
  <si>
    <t>LINA PAOLA PORRAS GRACIA</t>
  </si>
  <si>
    <t>DIOVANNY EUGENIA VALENCIA C.</t>
  </si>
  <si>
    <t>JUAN CARLOS BACH ESPINOSA</t>
  </si>
  <si>
    <t>Funcionaria Comisionada</t>
  </si>
  <si>
    <t>Registro de llamadas firmado por los responsables de la actividad.</t>
  </si>
  <si>
    <t>Reporte SIGER 2-008A SUBSIDIO EN ESPECIE debidamente certificada.</t>
  </si>
  <si>
    <t xml:space="preserve">Se envia Revista Colegio Comfiar </t>
  </si>
  <si>
    <t>Soportes certificados de participaciòn</t>
  </si>
  <si>
    <t>Soportes de otras campañas de publicidad y mercadeo realizadas en el trimestre.</t>
  </si>
  <si>
    <t>Se envia soporte de las entidades que atendieron la solicitud de la CCF. (Davivienda y Bando de Bogotá)
-Se envia el análisis de la relación Costo-Beneficio de las respuesta de Davivienda y Banco de Bogotá.</t>
  </si>
  <si>
    <t>Se envia informes del I,II y III Trimestre 2019</t>
  </si>
  <si>
    <t>EHIANA GALEANO REYES</t>
  </si>
  <si>
    <t>DIRECTORA  ADMINISTRATIVA</t>
  </si>
  <si>
    <t>GLORIA MARIA HENAO CIRO</t>
  </si>
  <si>
    <t>Revisor Fiscal T.P. 147000 -T.</t>
  </si>
  <si>
    <t>Informe ejecutivo comparando dos periodos</t>
  </si>
  <si>
    <t xml:space="preserve">Se envia  politica de prevencion del daño antijuridico. </t>
  </si>
  <si>
    <t xml:space="preserve">De los documentos aportados por la CCF se observa que se realizó la gestión para entrega de los kits que se encontraban pendientes  mediante llamadas telefónicas de las cuales se allega el registro de las mismas y así mismo se allega certificación con fecha  de enero 17 de 2020, suscrita por  el técnico de subsidio - jefe de subsidio y aportes y el gerente de la división financiera en la que consta la entrega de los 971 kits que estaban pendientes por entregar. Dando cumplimiento con la presente actividad de manera extemporánea.  </t>
  </si>
  <si>
    <t>A partir de los soportes enviados por la Corporación, en el primer envió se evidenció el reporte en el aplicativo  SIGER en la estructura 2-008A, mediante el cual se observó la entrega del 100% de los kits escolares y en este segundo avance se evidencia que los kits fueron entregados efectivamente por medio del contrato No. 103 de 2018, dando cumplimiento con la presente actividad.</t>
  </si>
  <si>
    <t>A partir de los documentos enviados por la Corporación, se evidencia informe vinculación laboral con fecha del 31 de enero de 2020, cuyo propósito es el de disminuir el riesgo de demandas que busquen establecer la configuración de una verdadera relación laboral y en ese sentido ordenar la planta de personal a partir de las necesidades de la corporación y que sean de carácter permanente. Por lo anterior, la corporación totalizó en 31 cargos nuevos, pasando de una planta de 144 cargos a una de 175 en el año 2020, representando un aumento del 21.53%, dando cumplimiento con la presente actividad.</t>
  </si>
  <si>
    <t>La actividad se cumplió en el primer avance</t>
  </si>
  <si>
    <t xml:space="preserve">La Corporación no reporta las actividades desarrolladas durante el trimestre reportado. </t>
  </si>
  <si>
    <t>De los documentos aportados por la CCF se evidencia copia de la Política de prevención del daño antijurídico suscrito por la directora administrativa y aprobada por el Consejo Directivo con fecha del 28 de noviembre de 2019 mediante acta No. 477, dando cumplimiento con la presente actividad. No obsatnte se conmina a la Corporación que a partir de la adopciòn de ésta política  su estrátegia y esfuerzo constante genere mejores prácticas tendientes a la disminución del daño antijutirdico</t>
  </si>
  <si>
    <t xml:space="preserve">A partir de los soportes allegados por la CCF se evidencia acta sin número con fecha 15 de febrero de 2019, la cual no pude considerarse como soporte para el cumplimiento de esta actividad toda vez que la visita ordinaria se realizó el 20 de mayo de 2019, por lo tanto se entiende que las actividades tendientes a la negociación de la venta del lote debieron iniciarse con posterioridad a la vista y el asunto del mismo tampoco hace referencia al compromiso. Por lo tanto, se hace necesario que para el próximo avance la corporación allegue los documentos equivalentes para esta actividad. </t>
  </si>
  <si>
    <t>De acuerdo con los soportes enviados por la CCF se evidencia copia de los informes del I,II y III Trimestre 2019, relacionados con las PQRSF suscritos por el profesional de Sistema Gestión de Calidad de la Corporación pero sin firmas, en los cuales se visualizan las causas de cada uno de los motivos y las quejas y reclamos más recurrentes, tal como se planteó en la actividad. Se espera que para el siguiente reporte se envíen con el total de los requisitos para validarlos en su totalidad.</t>
  </si>
  <si>
    <t xml:space="preserve">A partir de los soportes enviados por la CCF se evidencia memorando  firmado por el Contador Jesús Alfredo Curbelo, solicitando a las áreas responsables informar sobre las acciones o gestiones realizadas con el fin de legalizar los anticipos. Se espera para el siguiente avance la respuesta de las áreas responsables. </t>
  </si>
  <si>
    <t xml:space="preserve">COMFIAR anexa el cuadro comparativo de los beneficios que presentaron duplicidad aportes en el tercer trimestre de 2018, contra el tercer trimestre de 2018, firmado por Jefe de la sección de FOSFEC  y el visto bueno del Gerente de Servicios Sociales.  
Se observó que las diferencias percibidas en el tercer trimestre de 2019 presentaron disminuciones del 70% en promedio, en cuanto a beneficiarios por ende en valor, justificada en la aplicación del procedimiento PR-GS-05 denominado  "Procedimiento de postulación, otorgamiento, pago y cancelación de beneficios FOSFEC", dando cumplimiento con la presente actividad
</t>
  </si>
  <si>
    <t xml:space="preserve">A partir de los soportes enviados por la Corporación, se evidencian los soportes de las actividades realizadas para promocionar el proceso de matrícula en el colegio COMFIAR por medio de publicidad a través de internet y de las diferentes redes sociales, el reporte es firmado por la rectora del colegio y la gerente de división educativa (E), dando cumplimiento con la presente actividad. </t>
  </si>
  <si>
    <t xml:space="preserve">De acuerdo con los soportes allegados por la Corporación, se observa un documento con registro fotográfico y firmado por la rectora del colegio y la gerente de división educativa (E ), en el cual se evidencian la feria de servicios de la Orinoquia, el encuentro de mentes, la exposición de electivas y las visitas empresariales con el fin de socializar el portafolio de servicios de la Caja de Compensación Familiar y promocionar el colegio COMFIAR, dando cumplimiento con la presente actividad.   </t>
  </si>
  <si>
    <t xml:space="preserve">Teniendo en cuenta los soportes enviados por la CCF, se evidencia un plegable del colegio COMFIAR, por medio del cual se evidencia la historia, la misión, la visión,  valores y virtudes del colegio, los niveles, las electivas, la estrategia pedagógica y los servicios, dando cumplimiento con la presente actividad. </t>
  </si>
  <si>
    <t xml:space="preserve">A partir de los soportes allegados por la Caja de Compensación Familiar, se evidencian 08 vídeos, por medio de los cuales los estudiantes brindan su opinión y percepción del colegio comfiar así como los docentes manifiestan los nuevos retos que tienen para el año 2020. Adicionalmente, envían dos vídeos de Noti Comfiar "el noticiero más escolar más joven y creativo de la frontera", por medio del cual se evidencian las actividades realizadas al interior del colegio, como por ejemplo, la feria étnica, la entrega de elementos de los niños de grado 10 y 11, las electivas y diferentes testimonios de docentes y estudiantes dando cumplimiento con la presente actividad. </t>
  </si>
  <si>
    <t xml:space="preserve">Teniendo en cuenta los soportes enviados por la CCF, se evidencia la respuesta del Banco Davivienda y del Banco Bogotá, para lo cual el gerente de división financiera de la Caja de Compensación Familiar expide una certificación exponiendo que se realizó el análisis de la relación costo beneficio, Davivienda cobraba una comisión de 1,5% y Banco de Bogotá 1,61%, razón por la cual se eligió el Banco Davivienda. 
De igual forma, manifiesta que a razón de lo anterior, se instalaron 03 datáfonos registrados en COMFIAR, Colegio COMFIAR y el CEN Recreacional Los Araguatos, dando cumplimiento con la presente actividad. </t>
  </si>
  <si>
    <t>Se remite certificacion emitida por la oficina Juridica debitamente firmada.</t>
  </si>
  <si>
    <t>Se envia informes del I,II  III y IV Trimestre 2019 debidamente firmados.</t>
  </si>
  <si>
    <t>Se remite soporte de correos electronicos emitido por Contabilidad debidamente firmados.</t>
  </si>
  <si>
    <t>Se remite informe sobre el comportamiento de uso del nuevo medio de pago en los diferentes punto que ubicado (CR Los Araguatos, Tesoreria Sede Administrativa y Colegio Comfiar), debidamente firmado.</t>
  </si>
  <si>
    <t>REVISOR FISCAL T.P. 147000 -T.</t>
  </si>
  <si>
    <t>30 de abril de 2020</t>
  </si>
  <si>
    <t>CAMPOS PARA USO EXCLUSIVO DE LA SUPERINTENDENCIA DEL SUBSIDIO FAMILIAR</t>
  </si>
  <si>
    <t>TERCER AVANCE</t>
  </si>
  <si>
    <t>La actividad se cumplió en el segundo avance</t>
  </si>
  <si>
    <t xml:space="preserve">La Corporación adjunta certificación con fecha del 20 de abril de 2020 suscrita por la asesora jurídica, por medio de la cual indica que no se reporta en el tercer avance trámite o actividades desarrolladas de solicitud de provisión al área de contabilidad para valoración de riesgo, ya que no se conoció de alguna demanda en contra o a favor de la Corporación durante el trimestre comprendido entre febrero y abril de 2020.  Para el último avance, la CCF deberá realizar un último informe sobre este reporte. 
 </t>
  </si>
  <si>
    <r>
      <t xml:space="preserve">La CCF allega certificación con fecha del 28 de abril de 2020, suscrita por el Gerente de la división administrativa indicando que esta actividad no se alcanzó a cumplir como consecuencia del aislamiento obligatorio decretado por el Gobierno Nacional, sin embargo, </t>
    </r>
    <r>
      <rPr>
        <sz val="10"/>
        <color indexed="8"/>
        <rFont val="Calibri"/>
        <family val="2"/>
      </rPr>
      <t>es importante mencionar que  la fecha propuesta para el cumplimiento de la actividad es decir abril 30 de 2020 es una fecha tentativa; significa lo anterior que se podia cumplir antes de la fecha. Ahora,  en todo caso el PDM tiene una vigencia de 1 año, para lo cual deberá cumplir dentro de ese termino a lo sumo, la actividad propuesta. Por lo anterior y teniendo en cuenta que este es el tercer y penúltimo avance, se espera que para el siguiente avance (Iv y último avance), la CCF informe cumpla con la actividad y entrega los soportes que así lo acrediten. La actividad se encuentra vencida.</t>
    </r>
  </si>
  <si>
    <t>De acuerdo con los soportes enviados por la CCF se evidencia copia de los informes del I, II, III y IV Trimestre 2019, relacionados con las PQRSF suscritos por el profesional de Sistema Gestión de Calidad de la Corporación, en los cuales se visualizan las causas de cada uno de los motivos y las quejas y reclamos más recurrentes, tal como se planteó en la acción de mejora, dando cumplimiento con la presente actividad.</t>
  </si>
  <si>
    <t>La Corporación remite copia de dos correos electrónicos remitidos por el contador a varios funcionarios (Jefe de vivienda, Jean, Germán, Calixto y Ehiana) remitidos el día 30 de marzo de 2020, por medio de los cuales, se evidencia solicitud de legalización de anticipos o informe de la gestión realizada. En estos correos se relacionan nueve (9) contratistas. Adicionalmente remite copia de correo del 14 de abril de 2020, por medio del cual se reitera la solicitud realizada el 30 de marzo de 2020, sin evidenciar respuesta a los mismos. Por lo anterior, se concluye que no hay avance y se espera que, en el próximo avance, la Corporación informe el estado o gestión realizada al respecto.</t>
  </si>
  <si>
    <t>La Corporación no remite soportes que permitan realizar el seguimiento y evaluación de la misma.</t>
  </si>
  <si>
    <t>De acuerdo con el balance de prueba de la cuenta contable 1330 - "Anticipos" con fecha de corte diciembre de 2018, 2019 y marzo de 2020, certificados por el Contador Público y  Gerente financiero de la Corporación, se evidencia  la legalización del 12,5% del saldo anticipos, sin embargo se espera que la Corporación reporte en el próximo avance mayor avance y el proceso cumpla con el 100% de la legalización de los mismos.</t>
  </si>
  <si>
    <t xml:space="preserve">Verificados los soportes enviados por la CCF, se evidencia la respuesta del Banco Davivienda y del Banco Bogotá, para lo cual el gerente de división financiera de la Caja de Compensación Familiar expide una certificación exponiendo que se realizó el análisis de la relación costo beneficio, Davivienda cobraba una comisión de 1,5% y Banco de Bogotá 1,61%, razón por la cual se eligió el Banco Davivienda. 
De igual forma, manifiesta que a razón de lo anterior, se instalaron 03 datáfonos registrados en COMFIAR, Colegio COMFIAR y el CEN Recreacional Los Araguatos, dando cumplimiento con la presente actividad. </t>
  </si>
  <si>
    <t>TOTAL AVANCE PDM: 74%</t>
  </si>
  <si>
    <t>ORIGINAL FIRMADO</t>
  </si>
  <si>
    <t>JAVIER DÍAZ LINARES</t>
  </si>
  <si>
    <t xml:space="preserve">KATHERINE FORERO S. </t>
  </si>
  <si>
    <t>Se remite certificacion emitida por el Gerente División  Administrativa ,Asesor Juridico y la Revisoria Fiscal.</t>
  </si>
  <si>
    <t>Se envia acta reunion con las partes, es decir funcionarios de alcaldia de Arauquita y Asesor Juridico de Comfiar</t>
  </si>
  <si>
    <t>Certifiación por parte del Asesor Juridico de bidamente firmada sobre el estado actual de las gestiones adelantadas.</t>
  </si>
  <si>
    <t>Certificación de estado actual de los acticipos mayores a 360 corresponde a Convenio de proyectos de vivivenda con la Gobernacion debidamente firmada por quienes intervienen el el proceso.</t>
  </si>
  <si>
    <t>Rreporte balance prueba saldo Anticipos a Diciembre 2018 (Visita realizada SSF)  y Balance de Prueba saldo Anticipo a Marzo de 2020</t>
  </si>
  <si>
    <t>5 de AGOSTO DE 2020</t>
  </si>
  <si>
    <t>DIRECTORA ADMINISTRATIVA</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</si>
</sst>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_-;\-* #,##0_-;_-* &quot;-&quot;??_-;_-@_-"/>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0.0%"/>
    <numFmt numFmtId="186" formatCode="d/mm/yyyy;@"/>
    <numFmt numFmtId="187" formatCode="[$-240A]dddd\,\ dd&quot; de &quot;mmmm&quot; de &quot;yyyy"/>
    <numFmt numFmtId="188" formatCode="[$-240A]dddd\,\ d\ &quot;de&quot;\ mmmm\ &quot;de&quot;\ yyyy"/>
  </numFmts>
  <fonts count="52">
    <font>
      <sz val="11"/>
      <color theme="1"/>
      <name val="Calibri"/>
      <family val="2"/>
    </font>
    <font>
      <sz val="11"/>
      <color indexed="8"/>
      <name val="Calibri"/>
      <family val="2"/>
    </font>
    <font>
      <b/>
      <sz val="9"/>
      <name val="Tahoma"/>
      <family val="2"/>
    </font>
    <font>
      <sz val="10"/>
      <name val="Arial"/>
      <family val="2"/>
    </font>
    <font>
      <sz val="9"/>
      <name val="Tahoma"/>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b/>
      <sz val="8"/>
      <color indexed="9"/>
      <name val="Calibri"/>
      <family val="2"/>
    </font>
    <font>
      <sz val="11"/>
      <name val="Calibri"/>
      <family val="2"/>
    </font>
    <font>
      <b/>
      <sz val="10"/>
      <color indexed="9"/>
      <name val="Calibri"/>
      <family val="2"/>
    </font>
    <font>
      <sz val="10"/>
      <name val="Calibri"/>
      <family val="2"/>
    </font>
    <font>
      <b/>
      <sz val="10"/>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
      <b/>
      <sz val="8"/>
      <color theme="0"/>
      <name val="Calibri"/>
      <family val="2"/>
    </font>
    <font>
      <sz val="10"/>
      <color theme="1"/>
      <name val="Calibri"/>
      <family val="2"/>
    </font>
    <font>
      <b/>
      <sz val="10"/>
      <color theme="0"/>
      <name val="Calibri"/>
      <family val="2"/>
    </font>
    <font>
      <b/>
      <sz val="10"/>
      <color theme="1"/>
      <name val="Calibri"/>
      <family val="2"/>
    </font>
    <font>
      <b/>
      <sz val="8"/>
      <color theme="1"/>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style="thin"/>
    </border>
    <border>
      <left style="thin"/>
      <right style="medium"/>
      <top style="thin"/>
      <bottom/>
    </border>
    <border>
      <left style="thin"/>
      <right style="medium"/>
      <top/>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right/>
      <top style="thin"/>
      <bottom/>
    </border>
    <border>
      <left>
        <color indexed="63"/>
      </left>
      <right>
        <color indexed="63"/>
      </right>
      <top>
        <color indexed="63"/>
      </top>
      <bottom style="thin"/>
    </border>
    <border>
      <left style="medium"/>
      <right style="thin"/>
      <top/>
      <bottom/>
    </border>
    <border>
      <left style="medium"/>
      <right style="thin"/>
      <top/>
      <bottom style="thin"/>
    </border>
    <border>
      <left style="thin"/>
      <right style="thin"/>
      <top/>
      <bottom style="thin"/>
    </border>
    <border>
      <left/>
      <right/>
      <top style="thin"/>
      <bottom style="thin"/>
    </border>
    <border>
      <left/>
      <right style="thin"/>
      <top style="thin"/>
      <bottom style="thin"/>
    </border>
    <border>
      <left style="thin"/>
      <right style="thin"/>
      <top/>
      <bottom/>
    </border>
    <border>
      <left style="thin"/>
      <right style="medium"/>
      <top/>
      <bottom style="thin"/>
    </border>
    <border>
      <left/>
      <right style="medium"/>
      <top style="thin"/>
      <bottom style="thin"/>
    </border>
    <border>
      <left style="medium"/>
      <right style="thin"/>
      <top style="thin"/>
      <bottom/>
    </border>
    <border>
      <left style="thin"/>
      <right/>
      <top style="medium"/>
      <bottom style="thin"/>
    </border>
    <border>
      <left/>
      <right style="thin"/>
      <top style="medium"/>
      <bottom style="thin"/>
    </border>
    <border>
      <left style="thin"/>
      <right style="thin"/>
      <top style="medium"/>
      <bottom style="thin"/>
    </border>
    <border>
      <left style="thin"/>
      <right/>
      <top style="thin"/>
      <bottom/>
    </border>
    <border>
      <left style="thin"/>
      <right/>
      <top/>
      <bottom/>
    </border>
    <border>
      <left style="thin"/>
      <right/>
      <top/>
      <bottom style="thin"/>
    </border>
    <border>
      <left>
        <color indexed="63"/>
      </left>
      <right style="medium"/>
      <top style="thin"/>
      <bottom>
        <color indexed="63"/>
      </bottom>
    </border>
    <border>
      <left>
        <color indexed="63"/>
      </left>
      <right style="medium"/>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484">
    <xf numFmtId="0" fontId="0" fillId="0" borderId="0" xfId="0" applyFont="1" applyAlignment="1">
      <alignment/>
    </xf>
    <xf numFmtId="0" fontId="0" fillId="0" borderId="10" xfId="0" applyBorder="1" applyAlignment="1">
      <alignment/>
    </xf>
    <xf numFmtId="9" fontId="45" fillId="0" borderId="10" xfId="54" applyFont="1" applyBorder="1" applyAlignment="1">
      <alignment horizontal="center" vertical="center" wrapText="1"/>
    </xf>
    <xf numFmtId="180" fontId="0" fillId="0" borderId="0" xfId="47" applyNumberFormat="1" applyFont="1" applyAlignment="1">
      <alignment horizontal="center"/>
    </xf>
    <xf numFmtId="0" fontId="46" fillId="33" borderId="10" xfId="0" applyFont="1" applyFill="1" applyBorder="1" applyAlignment="1">
      <alignment horizontal="center" vertical="justify" wrapText="1"/>
    </xf>
    <xf numFmtId="180" fontId="46" fillId="33" borderId="10" xfId="47" applyNumberFormat="1" applyFont="1" applyFill="1" applyBorder="1" applyAlignment="1">
      <alignment horizontal="center" vertical="justify" wrapText="1"/>
    </xf>
    <xf numFmtId="0" fontId="46" fillId="33" borderId="10" xfId="0" applyFont="1" applyFill="1" applyBorder="1" applyAlignment="1">
      <alignment horizontal="center" vertical="center" wrapText="1"/>
    </xf>
    <xf numFmtId="0" fontId="0" fillId="34" borderId="0" xfId="0" applyFill="1" applyAlignment="1">
      <alignment/>
    </xf>
    <xf numFmtId="0" fontId="0" fillId="34" borderId="0" xfId="0" applyFill="1" applyBorder="1" applyAlignment="1">
      <alignment/>
    </xf>
    <xf numFmtId="180" fontId="0" fillId="34" borderId="0" xfId="47" applyNumberFormat="1" applyFont="1" applyFill="1" applyBorder="1" applyAlignment="1">
      <alignment horizontal="center"/>
    </xf>
    <xf numFmtId="0" fontId="44" fillId="34" borderId="0" xfId="0" applyFont="1" applyFill="1" applyBorder="1" applyAlignment="1">
      <alignment horizontal="center"/>
    </xf>
    <xf numFmtId="0" fontId="44" fillId="34" borderId="0" xfId="0" applyFont="1" applyFill="1" applyBorder="1" applyAlignment="1">
      <alignment/>
    </xf>
    <xf numFmtId="0" fontId="45" fillId="8" borderId="10" xfId="0" applyFont="1" applyFill="1" applyBorder="1" applyAlignment="1">
      <alignment horizontal="center" vertical="justify" wrapText="1"/>
    </xf>
    <xf numFmtId="0" fontId="45" fillId="34" borderId="0" xfId="0" applyFont="1" applyFill="1" applyBorder="1" applyAlignment="1">
      <alignment horizontal="center" vertical="justify" wrapText="1"/>
    </xf>
    <xf numFmtId="0" fontId="0" fillId="34" borderId="0" xfId="0" applyFill="1" applyBorder="1" applyAlignment="1">
      <alignment horizontal="center"/>
    </xf>
    <xf numFmtId="0" fontId="0" fillId="0" borderId="10" xfId="0" applyFill="1" applyBorder="1" applyAlignment="1">
      <alignment/>
    </xf>
    <xf numFmtId="180" fontId="0" fillId="0" borderId="10" xfId="47" applyNumberFormat="1" applyFont="1" applyFill="1" applyBorder="1" applyAlignment="1">
      <alignment horizontal="center"/>
    </xf>
    <xf numFmtId="9" fontId="0" fillId="0" borderId="10" xfId="54" applyFont="1" applyFill="1" applyBorder="1" applyAlignment="1">
      <alignment/>
    </xf>
    <xf numFmtId="0" fontId="0" fillId="0" borderId="10" xfId="0" applyFont="1" applyBorder="1" applyAlignment="1">
      <alignment/>
    </xf>
    <xf numFmtId="180" fontId="0" fillId="0" borderId="10" xfId="47" applyNumberFormat="1" applyFont="1" applyBorder="1" applyAlignment="1">
      <alignment horizontal="center"/>
    </xf>
    <xf numFmtId="0" fontId="47" fillId="0" borderId="10" xfId="0" applyFont="1" applyBorder="1" applyAlignment="1">
      <alignment/>
    </xf>
    <xf numFmtId="180" fontId="47" fillId="0" borderId="10" xfId="47" applyNumberFormat="1" applyFont="1" applyBorder="1" applyAlignment="1">
      <alignment horizontal="center"/>
    </xf>
    <xf numFmtId="14" fontId="24" fillId="34" borderId="10" xfId="52" applyNumberFormat="1" applyFont="1" applyFill="1" applyBorder="1" applyAlignment="1" applyProtection="1">
      <alignment horizontal="center" vertical="center" wrapText="1"/>
      <protection locked="0"/>
    </xf>
    <xf numFmtId="14" fontId="0" fillId="0" borderId="10" xfId="0" applyNumberFormat="1" applyFont="1" applyBorder="1" applyAlignment="1">
      <alignment vertical="center" wrapText="1"/>
    </xf>
    <xf numFmtId="0" fontId="0" fillId="0" borderId="10" xfId="0" applyBorder="1" applyAlignment="1">
      <alignment vertical="center" wrapText="1"/>
    </xf>
    <xf numFmtId="0" fontId="0" fillId="0" borderId="10" xfId="0" applyBorder="1" applyAlignment="1">
      <alignment wrapText="1"/>
    </xf>
    <xf numFmtId="0" fontId="0" fillId="0" borderId="10" xfId="0" applyBorder="1" applyAlignment="1">
      <alignment vertical="top" wrapText="1"/>
    </xf>
    <xf numFmtId="14" fontId="0" fillId="0" borderId="10" xfId="0" applyNumberFormat="1" applyBorder="1" applyAlignment="1">
      <alignment/>
    </xf>
    <xf numFmtId="9" fontId="0" fillId="0" borderId="10" xfId="54" applyNumberFormat="1" applyFont="1" applyBorder="1" applyAlignment="1">
      <alignment horizontal="center" vertical="center" wrapText="1"/>
    </xf>
    <xf numFmtId="0" fontId="0" fillId="0" borderId="10" xfId="0" applyBorder="1" applyAlignment="1">
      <alignment horizontal="left" wrapText="1"/>
    </xf>
    <xf numFmtId="14" fontId="24" fillId="34" borderId="10" xfId="0" applyNumberFormat="1" applyFont="1" applyFill="1" applyBorder="1" applyAlignment="1">
      <alignment vertical="center" wrapText="1"/>
    </xf>
    <xf numFmtId="9" fontId="24" fillId="34" borderId="10" xfId="54" applyFont="1" applyFill="1" applyBorder="1" applyAlignment="1">
      <alignment horizontal="center" vertical="center" wrapText="1"/>
    </xf>
    <xf numFmtId="0" fontId="0" fillId="34" borderId="10" xfId="0" applyFont="1" applyFill="1" applyBorder="1" applyAlignment="1">
      <alignment wrapText="1"/>
    </xf>
    <xf numFmtId="14" fontId="0" fillId="34" borderId="10" xfId="0" applyNumberFormat="1" applyFont="1" applyFill="1" applyBorder="1" applyAlignment="1">
      <alignment wrapText="1"/>
    </xf>
    <xf numFmtId="14" fontId="0" fillId="34" borderId="10" xfId="0" applyNumberFormat="1" applyFont="1" applyFill="1" applyBorder="1" applyAlignment="1">
      <alignment/>
    </xf>
    <xf numFmtId="9" fontId="0" fillId="34" borderId="10" xfId="54" applyFont="1" applyFill="1" applyBorder="1" applyAlignment="1">
      <alignment horizontal="center" vertical="center" wrapText="1"/>
    </xf>
    <xf numFmtId="0" fontId="0" fillId="34" borderId="10" xfId="0" applyFill="1" applyBorder="1" applyAlignment="1">
      <alignment wrapText="1"/>
    </xf>
    <xf numFmtId="0" fontId="0" fillId="0" borderId="10" xfId="47" applyNumberFormat="1" applyFont="1" applyBorder="1" applyAlignment="1">
      <alignment horizontal="center" vertical="center"/>
    </xf>
    <xf numFmtId="0" fontId="0" fillId="0" borderId="0" xfId="0" applyFont="1" applyAlignment="1">
      <alignment/>
    </xf>
    <xf numFmtId="14" fontId="24" fillId="34" borderId="11" xfId="52" applyNumberFormat="1" applyFont="1" applyFill="1" applyBorder="1" applyAlignment="1" applyProtection="1">
      <alignment horizontal="center" vertical="center" wrapText="1"/>
      <protection locked="0"/>
    </xf>
    <xf numFmtId="14" fontId="0" fillId="0" borderId="11" xfId="0" applyNumberFormat="1" applyFont="1" applyBorder="1" applyAlignment="1">
      <alignment vertical="center" wrapText="1"/>
    </xf>
    <xf numFmtId="0" fontId="0" fillId="0" borderId="11" xfId="47" applyNumberFormat="1" applyFont="1" applyBorder="1" applyAlignment="1">
      <alignment horizontal="center" vertical="center"/>
    </xf>
    <xf numFmtId="9" fontId="45" fillId="0" borderId="11" xfId="54" applyFont="1" applyBorder="1" applyAlignment="1">
      <alignment horizontal="center" vertical="center" wrapText="1"/>
    </xf>
    <xf numFmtId="0" fontId="46" fillId="33" borderId="10" xfId="0" applyFont="1" applyFill="1" applyBorder="1" applyAlignment="1">
      <alignment horizontal="center" vertical="center"/>
    </xf>
    <xf numFmtId="0" fontId="0" fillId="0" borderId="10" xfId="0" applyBorder="1" applyAlignment="1">
      <alignment vertical="top"/>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46" fillId="33" borderId="17" xfId="0" applyFont="1" applyFill="1" applyBorder="1" applyAlignment="1">
      <alignment horizontal="center" vertical="justify" wrapText="1"/>
    </xf>
    <xf numFmtId="9" fontId="45" fillId="34" borderId="16" xfId="54" applyFont="1" applyFill="1" applyBorder="1" applyAlignment="1">
      <alignment horizontal="center" vertical="center" wrapText="1"/>
    </xf>
    <xf numFmtId="0" fontId="0" fillId="0" borderId="0" xfId="0" applyBorder="1" applyAlignment="1">
      <alignment vertical="center" wrapText="1"/>
    </xf>
    <xf numFmtId="9" fontId="45" fillId="0" borderId="18" xfId="54" applyFont="1" applyBorder="1" applyAlignment="1">
      <alignment vertical="center" wrapText="1"/>
    </xf>
    <xf numFmtId="9" fontId="45" fillId="0" borderId="19" xfId="54" applyFont="1" applyBorder="1" applyAlignment="1">
      <alignment vertical="center" wrapText="1"/>
    </xf>
    <xf numFmtId="9" fontId="45" fillId="0" borderId="16" xfId="54" applyFont="1" applyBorder="1" applyAlignment="1">
      <alignment horizontal="center" vertical="center" wrapText="1"/>
    </xf>
    <xf numFmtId="9" fontId="0" fillId="34" borderId="15" xfId="0" applyNumberFormat="1" applyFill="1" applyBorder="1" applyAlignment="1">
      <alignment horizontal="center" vertical="center" wrapText="1"/>
    </xf>
    <xf numFmtId="0" fontId="0" fillId="34" borderId="20" xfId="0" applyFill="1" applyBorder="1" applyAlignment="1">
      <alignment/>
    </xf>
    <xf numFmtId="0" fontId="0" fillId="34" borderId="21" xfId="0" applyFill="1" applyBorder="1" applyAlignment="1">
      <alignment/>
    </xf>
    <xf numFmtId="180" fontId="0" fillId="34" borderId="21" xfId="47" applyNumberFormat="1" applyFont="1" applyFill="1" applyBorder="1" applyAlignment="1">
      <alignment horizontal="center"/>
    </xf>
    <xf numFmtId="0" fontId="0" fillId="34" borderId="22" xfId="0" applyFill="1" applyBorder="1" applyAlignment="1">
      <alignment/>
    </xf>
    <xf numFmtId="0" fontId="0" fillId="0" borderId="11" xfId="0" applyBorder="1" applyAlignment="1">
      <alignment horizontal="center"/>
    </xf>
    <xf numFmtId="9" fontId="0" fillId="0" borderId="10" xfId="54" applyFont="1" applyBorder="1" applyAlignment="1">
      <alignment horizontal="center" vertical="center" wrapText="1"/>
    </xf>
    <xf numFmtId="0" fontId="47" fillId="0" borderId="23" xfId="0" applyFont="1" applyFill="1" applyBorder="1" applyAlignment="1">
      <alignment horizontal="justify" vertical="top" wrapText="1"/>
    </xf>
    <xf numFmtId="9" fontId="0" fillId="0" borderId="11" xfId="54" applyFont="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0" fillId="34" borderId="21" xfId="0" applyFill="1" applyBorder="1" applyAlignment="1">
      <alignment horizontal="center" vertical="center"/>
    </xf>
    <xf numFmtId="0" fontId="45" fillId="34" borderId="0" xfId="0" applyFont="1" applyFill="1" applyBorder="1" applyAlignment="1">
      <alignment horizontal="justify" vertical="top" wrapText="1"/>
    </xf>
    <xf numFmtId="0" fontId="45" fillId="34" borderId="16" xfId="0" applyFont="1" applyFill="1" applyBorder="1" applyAlignment="1">
      <alignment horizontal="justify" vertical="top" wrapText="1"/>
    </xf>
    <xf numFmtId="0" fontId="45" fillId="34" borderId="24" xfId="0" applyFont="1" applyFill="1" applyBorder="1" applyAlignment="1">
      <alignment horizontal="justify" vertical="top" wrapText="1"/>
    </xf>
    <xf numFmtId="0" fontId="46" fillId="0" borderId="15" xfId="0" applyFont="1" applyFill="1" applyBorder="1" applyAlignment="1">
      <alignment horizontal="center" vertical="center" wrapText="1"/>
    </xf>
    <xf numFmtId="0" fontId="45" fillId="34" borderId="25" xfId="0" applyFont="1" applyFill="1" applyBorder="1" applyAlignment="1">
      <alignment horizontal="justify" vertical="top" wrapText="1"/>
    </xf>
    <xf numFmtId="14" fontId="24" fillId="35" borderId="10" xfId="52" applyNumberFormat="1" applyFont="1" applyFill="1" applyBorder="1" applyAlignment="1" applyProtection="1">
      <alignment horizontal="center" vertical="center" wrapText="1"/>
      <protection locked="0"/>
    </xf>
    <xf numFmtId="14" fontId="0" fillId="35" borderId="10" xfId="0" applyNumberFormat="1" applyFill="1" applyBorder="1" applyAlignment="1">
      <alignment horizontal="right"/>
    </xf>
    <xf numFmtId="186" fontId="0" fillId="35" borderId="10" xfId="0" applyNumberFormat="1" applyFill="1" applyBorder="1" applyAlignment="1">
      <alignment/>
    </xf>
    <xf numFmtId="14" fontId="0" fillId="35" borderId="10" xfId="0" applyNumberFormat="1" applyFill="1" applyBorder="1" applyAlignment="1">
      <alignment/>
    </xf>
    <xf numFmtId="0" fontId="0" fillId="0" borderId="10" xfId="0" applyFont="1" applyFill="1" applyBorder="1" applyAlignment="1">
      <alignment wrapText="1"/>
    </xf>
    <xf numFmtId="14" fontId="0" fillId="0" borderId="10" xfId="0" applyNumberFormat="1" applyFont="1" applyFill="1" applyBorder="1" applyAlignment="1">
      <alignment wrapText="1"/>
    </xf>
    <xf numFmtId="0" fontId="0" fillId="0" borderId="10" xfId="47" applyNumberFormat="1" applyFont="1" applyFill="1" applyBorder="1" applyAlignment="1">
      <alignment horizontal="center" vertical="center"/>
    </xf>
    <xf numFmtId="9" fontId="0" fillId="0" borderId="10" xfId="54" applyFont="1" applyFill="1" applyBorder="1" applyAlignment="1">
      <alignment horizontal="center" vertical="center" wrapText="1"/>
    </xf>
    <xf numFmtId="14" fontId="0" fillId="0" borderId="10" xfId="0" applyNumberFormat="1" applyFont="1" applyFill="1" applyBorder="1" applyAlignment="1">
      <alignment vertical="center" wrapText="1"/>
    </xf>
    <xf numFmtId="0" fontId="47" fillId="0" borderId="10" xfId="0" applyFont="1" applyFill="1" applyBorder="1" applyAlignment="1">
      <alignment wrapText="1"/>
    </xf>
    <xf numFmtId="14" fontId="0" fillId="0" borderId="10" xfId="52" applyNumberFormat="1" applyFont="1" applyFill="1" applyBorder="1" applyAlignment="1" applyProtection="1">
      <alignment horizontal="center" vertical="center" wrapText="1"/>
      <protection locked="0"/>
    </xf>
    <xf numFmtId="0" fontId="47" fillId="0" borderId="10" xfId="0" applyFont="1" applyFill="1" applyBorder="1" applyAlignment="1">
      <alignment horizontal="center" vertical="center" wrapText="1"/>
    </xf>
    <xf numFmtId="0" fontId="47" fillId="0" borderId="10" xfId="0" applyFont="1" applyFill="1" applyBorder="1" applyAlignment="1">
      <alignment/>
    </xf>
    <xf numFmtId="0" fontId="47" fillId="0" borderId="11" xfId="0" applyFont="1" applyFill="1" applyBorder="1" applyAlignment="1">
      <alignment horizontal="center"/>
    </xf>
    <xf numFmtId="0" fontId="0" fillId="0" borderId="10" xfId="0" applyFill="1" applyBorder="1" applyAlignment="1">
      <alignment wrapText="1"/>
    </xf>
    <xf numFmtId="9" fontId="24" fillId="0" borderId="10" xfId="54" applyFont="1" applyFill="1" applyBorder="1" applyAlignment="1">
      <alignment horizontal="center" vertical="center" wrapText="1"/>
    </xf>
    <xf numFmtId="9" fontId="45" fillId="0" borderId="10" xfId="54" applyFont="1" applyFill="1" applyBorder="1" applyAlignment="1">
      <alignment horizontal="center" vertical="center" wrapText="1"/>
    </xf>
    <xf numFmtId="0" fontId="24" fillId="0" borderId="10" xfId="0" applyFont="1" applyFill="1" applyBorder="1" applyAlignment="1">
      <alignment vertical="top" wrapText="1"/>
    </xf>
    <xf numFmtId="14" fontId="24" fillId="0" borderId="10" xfId="0" applyNumberFormat="1" applyFont="1" applyFill="1" applyBorder="1" applyAlignment="1">
      <alignment horizontal="center" vertical="center" wrapText="1"/>
    </xf>
    <xf numFmtId="14" fontId="24" fillId="0" borderId="10" xfId="52" applyNumberFormat="1" applyFont="1" applyFill="1" applyBorder="1" applyAlignment="1" applyProtection="1">
      <alignment horizontal="center" vertical="center" wrapText="1"/>
      <protection locked="0"/>
    </xf>
    <xf numFmtId="14" fontId="0" fillId="0" borderId="10" xfId="0" applyNumberFormat="1" applyFill="1" applyBorder="1" applyAlignment="1">
      <alignment horizontal="center" vertical="center"/>
    </xf>
    <xf numFmtId="0" fontId="0" fillId="34" borderId="0" xfId="0" applyFont="1" applyFill="1" applyAlignment="1">
      <alignment/>
    </xf>
    <xf numFmtId="0" fontId="0" fillId="0" borderId="0" xfId="0" applyFont="1" applyAlignment="1">
      <alignment/>
    </xf>
    <xf numFmtId="0" fontId="0" fillId="0" borderId="0" xfId="0" applyFont="1" applyAlignment="1">
      <alignment horizontal="center"/>
    </xf>
    <xf numFmtId="0" fontId="44" fillId="0" borderId="0" xfId="0" applyFont="1" applyAlignment="1">
      <alignment horizontal="center"/>
    </xf>
    <xf numFmtId="180" fontId="0" fillId="0" borderId="0" xfId="47" applyNumberFormat="1" applyFont="1" applyAlignment="1">
      <alignment/>
    </xf>
    <xf numFmtId="0" fontId="44" fillId="0" borderId="0" xfId="0" applyFont="1" applyAlignment="1">
      <alignment/>
    </xf>
    <xf numFmtId="0" fontId="47" fillId="34" borderId="12" xfId="0" applyFont="1" applyFill="1" applyBorder="1" applyAlignment="1">
      <alignment/>
    </xf>
    <xf numFmtId="0" fontId="47" fillId="34" borderId="13" xfId="0" applyFont="1" applyFill="1" applyBorder="1" applyAlignment="1">
      <alignment/>
    </xf>
    <xf numFmtId="0" fontId="47" fillId="34" borderId="14" xfId="0" applyFont="1" applyFill="1" applyBorder="1" applyAlignment="1">
      <alignment/>
    </xf>
    <xf numFmtId="0" fontId="47" fillId="0" borderId="0" xfId="0" applyFont="1" applyAlignment="1">
      <alignment/>
    </xf>
    <xf numFmtId="0" fontId="47" fillId="34" borderId="15" xfId="0" applyFont="1" applyFill="1" applyBorder="1" applyAlignment="1">
      <alignment/>
    </xf>
    <xf numFmtId="0" fontId="47" fillId="34" borderId="0" xfId="0" applyFont="1" applyFill="1" applyBorder="1" applyAlignment="1">
      <alignment/>
    </xf>
    <xf numFmtId="0" fontId="47" fillId="34" borderId="16" xfId="0" applyFont="1" applyFill="1" applyBorder="1" applyAlignment="1">
      <alignment/>
    </xf>
    <xf numFmtId="180" fontId="47" fillId="34" borderId="0" xfId="47" applyNumberFormat="1" applyFont="1" applyFill="1" applyBorder="1" applyAlignment="1">
      <alignment horizontal="center"/>
    </xf>
    <xf numFmtId="0" fontId="48" fillId="33" borderId="10" xfId="0" applyFont="1" applyFill="1" applyBorder="1" applyAlignment="1">
      <alignment horizontal="center" vertical="justify" wrapText="1"/>
    </xf>
    <xf numFmtId="180" fontId="48" fillId="33" borderId="10" xfId="47" applyNumberFormat="1" applyFont="1" applyFill="1" applyBorder="1" applyAlignment="1">
      <alignment horizontal="center" vertical="justify" wrapText="1"/>
    </xf>
    <xf numFmtId="0" fontId="48" fillId="33" borderId="10" xfId="0" applyFont="1" applyFill="1" applyBorder="1" applyAlignment="1">
      <alignment vertical="justify" wrapText="1"/>
    </xf>
    <xf numFmtId="0" fontId="48" fillId="33" borderId="17" xfId="0" applyFont="1" applyFill="1" applyBorder="1" applyAlignment="1">
      <alignment horizontal="center" vertical="justify" wrapText="1"/>
    </xf>
    <xf numFmtId="0" fontId="48" fillId="33" borderId="10" xfId="0" applyFont="1" applyFill="1" applyBorder="1" applyAlignment="1">
      <alignment horizontal="center" vertical="center"/>
    </xf>
    <xf numFmtId="0" fontId="48" fillId="33" borderId="10" xfId="0" applyFont="1" applyFill="1" applyBorder="1" applyAlignment="1">
      <alignment horizontal="center" vertical="center" wrapText="1"/>
    </xf>
    <xf numFmtId="9" fontId="47" fillId="0" borderId="0" xfId="0" applyNumberFormat="1" applyFont="1" applyAlignment="1">
      <alignment/>
    </xf>
    <xf numFmtId="0" fontId="47" fillId="8" borderId="10" xfId="0" applyFont="1" applyFill="1" applyBorder="1" applyAlignment="1">
      <alignment horizontal="center" vertical="justify" wrapText="1"/>
    </xf>
    <xf numFmtId="9" fontId="47" fillId="0" borderId="10" xfId="54" applyFont="1" applyFill="1" applyBorder="1" applyAlignment="1">
      <alignment horizontal="justify" vertical="top" wrapText="1"/>
    </xf>
    <xf numFmtId="14" fontId="26" fillId="36" borderId="10" xfId="52" applyNumberFormat="1" applyFont="1" applyFill="1" applyBorder="1" applyAlignment="1" applyProtection="1">
      <alignment horizontal="center" vertical="center" wrapText="1"/>
      <protection locked="0"/>
    </xf>
    <xf numFmtId="14" fontId="47" fillId="0" borderId="10" xfId="0" applyNumberFormat="1" applyFont="1" applyBorder="1" applyAlignment="1">
      <alignment horizontal="center" vertical="center" wrapText="1"/>
    </xf>
    <xf numFmtId="0" fontId="47" fillId="0" borderId="10" xfId="47" applyNumberFormat="1" applyFont="1" applyBorder="1" applyAlignment="1">
      <alignment horizontal="center" vertical="center"/>
    </xf>
    <xf numFmtId="9" fontId="47" fillId="0" borderId="10" xfId="54" applyFont="1" applyBorder="1" applyAlignment="1">
      <alignment horizontal="center" vertical="center" wrapText="1"/>
    </xf>
    <xf numFmtId="9" fontId="47" fillId="0" borderId="10" xfId="54" applyFont="1" applyFill="1" applyBorder="1" applyAlignment="1">
      <alignment horizontal="justify" vertical="justify" wrapText="1"/>
    </xf>
    <xf numFmtId="14" fontId="26" fillId="34" borderId="10" xfId="52" applyNumberFormat="1" applyFont="1" applyFill="1" applyBorder="1" applyAlignment="1" applyProtection="1">
      <alignment horizontal="center" vertical="center" wrapText="1"/>
      <protection locked="0"/>
    </xf>
    <xf numFmtId="14" fontId="47" fillId="0" borderId="10" xfId="0" applyNumberFormat="1" applyFont="1" applyBorder="1" applyAlignment="1">
      <alignment vertical="center" wrapText="1"/>
    </xf>
    <xf numFmtId="0" fontId="47" fillId="34" borderId="0" xfId="0" applyFont="1" applyFill="1" applyAlignment="1">
      <alignment/>
    </xf>
    <xf numFmtId="14" fontId="47" fillId="34" borderId="10" xfId="52" applyNumberFormat="1" applyFont="1" applyFill="1" applyBorder="1" applyAlignment="1" applyProtection="1">
      <alignment horizontal="center" vertical="center" wrapText="1"/>
      <protection locked="0"/>
    </xf>
    <xf numFmtId="0" fontId="47" fillId="34" borderId="10" xfId="0" applyFont="1" applyFill="1" applyBorder="1" applyAlignment="1">
      <alignment horizontal="center" vertical="center" wrapText="1"/>
    </xf>
    <xf numFmtId="9" fontId="47" fillId="0" borderId="10" xfId="54" applyFont="1" applyBorder="1" applyAlignment="1">
      <alignment vertical="top" wrapText="1"/>
    </xf>
    <xf numFmtId="14" fontId="47" fillId="0" borderId="10" xfId="0" applyNumberFormat="1" applyFont="1" applyBorder="1" applyAlignment="1">
      <alignment horizontal="center" vertical="center"/>
    </xf>
    <xf numFmtId="0" fontId="47" fillId="0" borderId="10" xfId="0" applyFont="1" applyBorder="1" applyAlignment="1">
      <alignment horizontal="center" vertical="center" wrapText="1"/>
    </xf>
    <xf numFmtId="9" fontId="26" fillId="34" borderId="10" xfId="54" applyFont="1" applyFill="1" applyBorder="1" applyAlignment="1">
      <alignment horizontal="center" vertical="center" wrapText="1"/>
    </xf>
    <xf numFmtId="14" fontId="26" fillId="34" borderId="10" xfId="0" applyNumberFormat="1" applyFont="1" applyFill="1" applyBorder="1" applyAlignment="1">
      <alignment horizontal="center" vertical="center" wrapText="1"/>
    </xf>
    <xf numFmtId="0" fontId="26" fillId="34" borderId="10" xfId="0" applyFont="1" applyFill="1" applyBorder="1" applyAlignment="1">
      <alignment horizontal="center" vertical="center" wrapText="1"/>
    </xf>
    <xf numFmtId="14" fontId="26" fillId="34" borderId="10" xfId="0" applyNumberFormat="1" applyFont="1" applyFill="1" applyBorder="1" applyAlignment="1">
      <alignment vertical="center" wrapText="1"/>
    </xf>
    <xf numFmtId="0" fontId="47" fillId="34" borderId="10" xfId="0" applyFont="1" applyFill="1" applyBorder="1" applyAlignment="1">
      <alignment wrapText="1"/>
    </xf>
    <xf numFmtId="0" fontId="47" fillId="0" borderId="10" xfId="0" applyFont="1" applyBorder="1" applyAlignment="1">
      <alignment vertical="top" wrapText="1"/>
    </xf>
    <xf numFmtId="14" fontId="47" fillId="34" borderId="10" xfId="0" applyNumberFormat="1" applyFont="1" applyFill="1" applyBorder="1" applyAlignment="1">
      <alignment/>
    </xf>
    <xf numFmtId="9" fontId="47" fillId="34" borderId="10" xfId="54" applyFont="1" applyFill="1" applyBorder="1" applyAlignment="1">
      <alignment horizontal="center" vertical="center" wrapText="1"/>
    </xf>
    <xf numFmtId="14" fontId="47" fillId="34" borderId="10" xfId="0" applyNumberFormat="1" applyFont="1" applyFill="1" applyBorder="1" applyAlignment="1">
      <alignment wrapText="1"/>
    </xf>
    <xf numFmtId="0" fontId="47" fillId="0" borderId="10" xfId="0" applyFont="1" applyBorder="1" applyAlignment="1">
      <alignment wrapText="1"/>
    </xf>
    <xf numFmtId="0" fontId="47" fillId="34" borderId="10" xfId="0" applyFont="1" applyFill="1" applyBorder="1" applyAlignment="1">
      <alignment vertical="top" wrapText="1"/>
    </xf>
    <xf numFmtId="186" fontId="47" fillId="0" borderId="10" xfId="0" applyNumberFormat="1" applyFont="1" applyBorder="1" applyAlignment="1">
      <alignment horizontal="center" vertical="center"/>
    </xf>
    <xf numFmtId="0" fontId="47" fillId="0" borderId="0" xfId="0" applyFont="1" applyBorder="1" applyAlignment="1">
      <alignment vertical="center" wrapText="1"/>
    </xf>
    <xf numFmtId="9" fontId="47" fillId="0" borderId="10" xfId="0" applyNumberFormat="1" applyFont="1" applyBorder="1" applyAlignment="1">
      <alignment horizontal="center" vertical="center"/>
    </xf>
    <xf numFmtId="9" fontId="47" fillId="0" borderId="10" xfId="54" applyNumberFormat="1" applyFont="1" applyBorder="1" applyAlignment="1">
      <alignment horizontal="center" vertical="center" wrapText="1"/>
    </xf>
    <xf numFmtId="0" fontId="47" fillId="0" borderId="10" xfId="0" applyFont="1" applyBorder="1" applyAlignment="1">
      <alignment horizontal="justify" vertical="top" wrapText="1"/>
    </xf>
    <xf numFmtId="14" fontId="26" fillId="34" borderId="11" xfId="52" applyNumberFormat="1" applyFont="1" applyFill="1" applyBorder="1" applyAlignment="1" applyProtection="1">
      <alignment horizontal="center" vertical="center" wrapText="1"/>
      <protection locked="0"/>
    </xf>
    <xf numFmtId="14" fontId="47" fillId="0" borderId="11" xfId="0" applyNumberFormat="1" applyFont="1" applyBorder="1" applyAlignment="1">
      <alignment vertical="center" wrapText="1"/>
    </xf>
    <xf numFmtId="0" fontId="47" fillId="0" borderId="11" xfId="47" applyNumberFormat="1" applyFont="1" applyBorder="1" applyAlignment="1">
      <alignment horizontal="center" vertical="center"/>
    </xf>
    <xf numFmtId="9" fontId="47" fillId="0" borderId="11" xfId="54" applyFont="1" applyBorder="1" applyAlignment="1">
      <alignment horizontal="center" vertical="center" wrapText="1"/>
    </xf>
    <xf numFmtId="0" fontId="47" fillId="0" borderId="10" xfId="0" applyFont="1" applyBorder="1" applyAlignment="1">
      <alignment vertical="top"/>
    </xf>
    <xf numFmtId="9" fontId="47" fillId="34" borderId="15" xfId="0" applyNumberFormat="1" applyFont="1" applyFill="1" applyBorder="1" applyAlignment="1">
      <alignment horizontal="center" vertical="center" wrapText="1"/>
    </xf>
    <xf numFmtId="0" fontId="47" fillId="34" borderId="0" xfId="0" applyFont="1" applyFill="1" applyBorder="1" applyAlignment="1">
      <alignment horizontal="center" vertical="justify" wrapText="1"/>
    </xf>
    <xf numFmtId="0" fontId="47" fillId="34" borderId="0" xfId="0" applyFont="1" applyFill="1" applyBorder="1" applyAlignment="1">
      <alignment/>
    </xf>
    <xf numFmtId="0" fontId="47" fillId="34" borderId="0" xfId="0" applyFont="1" applyFill="1" applyBorder="1" applyAlignment="1">
      <alignment horizontal="center"/>
    </xf>
    <xf numFmtId="9" fontId="47" fillId="34" borderId="16" xfId="54" applyFont="1" applyFill="1" applyBorder="1" applyAlignment="1">
      <alignment horizontal="center" vertical="center" wrapText="1"/>
    </xf>
    <xf numFmtId="0" fontId="49" fillId="34" borderId="0" xfId="0" applyFont="1" applyFill="1" applyBorder="1" applyAlignment="1">
      <alignment/>
    </xf>
    <xf numFmtId="0" fontId="49" fillId="34" borderId="0" xfId="0" applyFont="1" applyFill="1" applyBorder="1" applyAlignment="1">
      <alignment horizontal="center"/>
    </xf>
    <xf numFmtId="0" fontId="49" fillId="23" borderId="10" xfId="0" applyFont="1" applyFill="1" applyBorder="1" applyAlignment="1">
      <alignment horizontal="center" vertical="center" wrapText="1"/>
    </xf>
    <xf numFmtId="180" fontId="49" fillId="23" borderId="10" xfId="47" applyNumberFormat="1" applyFont="1" applyFill="1" applyBorder="1" applyAlignment="1">
      <alignment horizontal="center" vertical="center" wrapText="1"/>
    </xf>
    <xf numFmtId="0" fontId="49" fillId="34" borderId="0" xfId="0" applyFont="1" applyFill="1" applyBorder="1" applyAlignment="1">
      <alignment vertical="center" wrapText="1"/>
    </xf>
    <xf numFmtId="0" fontId="49" fillId="17" borderId="10" xfId="0" applyFont="1" applyFill="1" applyBorder="1" applyAlignment="1">
      <alignment horizontal="center" vertical="justify" wrapText="1"/>
    </xf>
    <xf numFmtId="0" fontId="47" fillId="0" borderId="0" xfId="0" applyFont="1" applyBorder="1" applyAlignment="1">
      <alignment/>
    </xf>
    <xf numFmtId="0" fontId="49" fillId="34" borderId="0" xfId="0" applyFont="1" applyFill="1" applyBorder="1" applyAlignment="1">
      <alignment horizontal="center" vertical="justify" wrapText="1"/>
    </xf>
    <xf numFmtId="9" fontId="47" fillId="0" borderId="10" xfId="54" applyFont="1" applyFill="1" applyBorder="1" applyAlignment="1">
      <alignment horizontal="justify" wrapText="1"/>
    </xf>
    <xf numFmtId="0" fontId="47" fillId="0" borderId="10" xfId="0" applyFont="1" applyBorder="1" applyAlignment="1">
      <alignment horizontal="justify" wrapText="1"/>
    </xf>
    <xf numFmtId="9" fontId="47" fillId="37" borderId="10" xfId="54" applyFont="1" applyFill="1" applyBorder="1" applyAlignment="1">
      <alignment horizontal="center" vertical="center" wrapText="1"/>
    </xf>
    <xf numFmtId="9" fontId="47" fillId="0" borderId="10" xfId="54" applyFont="1" applyFill="1" applyBorder="1" applyAlignment="1">
      <alignment horizontal="center" vertical="center" wrapText="1"/>
    </xf>
    <xf numFmtId="0" fontId="47" fillId="0" borderId="10" xfId="0" applyFont="1" applyFill="1" applyBorder="1" applyAlignment="1">
      <alignment horizontal="justify" vertical="top" wrapText="1"/>
    </xf>
    <xf numFmtId="14" fontId="26" fillId="0" borderId="10" xfId="52" applyNumberFormat="1" applyFont="1" applyFill="1" applyBorder="1" applyAlignment="1" applyProtection="1">
      <alignment horizontal="center" vertical="center" wrapText="1"/>
      <protection locked="0"/>
    </xf>
    <xf numFmtId="14" fontId="47" fillId="0" borderId="10" xfId="0" applyNumberFormat="1" applyFont="1" applyFill="1" applyBorder="1" applyAlignment="1">
      <alignment vertical="center" wrapText="1"/>
    </xf>
    <xf numFmtId="0" fontId="0" fillId="0" borderId="10" xfId="0" applyBorder="1" applyAlignment="1">
      <alignment horizontal="center" vertical="center" wrapText="1"/>
    </xf>
    <xf numFmtId="14" fontId="26" fillId="0" borderId="10" xfId="0" applyNumberFormat="1" applyFont="1" applyFill="1" applyBorder="1" applyAlignment="1">
      <alignment vertical="center" wrapText="1"/>
    </xf>
    <xf numFmtId="0" fontId="47" fillId="0" borderId="10" xfId="0" applyFont="1" applyBorder="1" applyAlignment="1">
      <alignment horizontal="center" vertical="center"/>
    </xf>
    <xf numFmtId="0" fontId="47" fillId="0" borderId="10" xfId="0" applyFont="1" applyFill="1" applyBorder="1" applyAlignment="1">
      <alignment horizontal="justify" vertical="center" wrapText="1"/>
    </xf>
    <xf numFmtId="9" fontId="47" fillId="0" borderId="10" xfId="54" applyFont="1" applyBorder="1" applyAlignment="1">
      <alignment horizontal="center" vertical="center" wrapText="1"/>
    </xf>
    <xf numFmtId="0" fontId="47" fillId="8" borderId="10" xfId="0" applyFont="1" applyFill="1" applyBorder="1" applyAlignment="1">
      <alignment horizontal="center" vertical="center" wrapText="1"/>
    </xf>
    <xf numFmtId="9" fontId="47" fillId="0" borderId="10" xfId="54" applyFont="1" applyFill="1" applyBorder="1" applyAlignment="1">
      <alignment horizontal="justify" vertical="center" wrapText="1"/>
    </xf>
    <xf numFmtId="0" fontId="47" fillId="0" borderId="10" xfId="0" applyFont="1" applyBorder="1" applyAlignment="1">
      <alignment horizontal="justify" vertical="center" wrapText="1"/>
    </xf>
    <xf numFmtId="14" fontId="26" fillId="34" borderId="10" xfId="0" applyNumberFormat="1" applyFont="1" applyFill="1" applyBorder="1" applyAlignment="1">
      <alignment horizontal="justify" vertical="center" wrapText="1"/>
    </xf>
    <xf numFmtId="0" fontId="47" fillId="0" borderId="0" xfId="0" applyFont="1" applyFill="1" applyBorder="1" applyAlignment="1">
      <alignment horizontal="justify" vertical="center"/>
    </xf>
    <xf numFmtId="14" fontId="47" fillId="34" borderId="10" xfId="0" applyNumberFormat="1" applyFont="1" applyFill="1" applyBorder="1" applyAlignment="1">
      <alignment horizontal="justify" vertical="center" wrapText="1"/>
    </xf>
    <xf numFmtId="0" fontId="47" fillId="0" borderId="10" xfId="0" applyFont="1" applyBorder="1" applyAlignment="1">
      <alignment vertical="center"/>
    </xf>
    <xf numFmtId="180" fontId="48" fillId="33" borderId="10" xfId="47" applyNumberFormat="1" applyFont="1" applyFill="1" applyBorder="1" applyAlignment="1">
      <alignment horizontal="center" vertical="center" wrapText="1"/>
    </xf>
    <xf numFmtId="0" fontId="47" fillId="0" borderId="10" xfId="0" applyFont="1" applyBorder="1" applyAlignment="1">
      <alignment vertical="center" wrapText="1"/>
    </xf>
    <xf numFmtId="14" fontId="47" fillId="0" borderId="10" xfId="0" applyNumberFormat="1" applyFont="1" applyBorder="1" applyAlignment="1">
      <alignment horizontal="justify" vertical="center" wrapText="1"/>
    </xf>
    <xf numFmtId="0" fontId="0" fillId="34" borderId="0" xfId="0" applyFill="1" applyBorder="1" applyAlignment="1">
      <alignment/>
    </xf>
    <xf numFmtId="0" fontId="44" fillId="34" borderId="0" xfId="0" applyFont="1" applyFill="1" applyBorder="1" applyAlignment="1">
      <alignment vertical="center"/>
    </xf>
    <xf numFmtId="0" fontId="0" fillId="34" borderId="24" xfId="0" applyFill="1" applyBorder="1" applyAlignment="1">
      <alignment horizontal="center"/>
    </xf>
    <xf numFmtId="0" fontId="44" fillId="34" borderId="0" xfId="0" applyFont="1" applyFill="1" applyBorder="1" applyAlignment="1">
      <alignment horizontal="center" vertical="center"/>
    </xf>
    <xf numFmtId="9" fontId="47" fillId="34" borderId="0" xfId="0" applyNumberFormat="1" applyFont="1" applyFill="1" applyBorder="1" applyAlignment="1">
      <alignment horizontal="center" vertical="center" wrapText="1"/>
    </xf>
    <xf numFmtId="9" fontId="47" fillId="34" borderId="0" xfId="54" applyFont="1" applyFill="1" applyBorder="1" applyAlignment="1">
      <alignment horizontal="center" vertical="center" wrapText="1"/>
    </xf>
    <xf numFmtId="180" fontId="0" fillId="0" borderId="0" xfId="47" applyNumberFormat="1" applyFont="1" applyBorder="1" applyAlignment="1">
      <alignment horizontal="center"/>
    </xf>
    <xf numFmtId="0" fontId="44" fillId="0" borderId="25" xfId="0" applyFont="1" applyBorder="1" applyAlignment="1">
      <alignment horizontal="center"/>
    </xf>
    <xf numFmtId="180" fontId="44" fillId="0" borderId="0" xfId="47" applyNumberFormat="1" applyFont="1" applyBorder="1" applyAlignment="1">
      <alignment horizontal="center"/>
    </xf>
    <xf numFmtId="0" fontId="47" fillId="0" borderId="10" xfId="0" applyFont="1" applyBorder="1" applyAlignment="1">
      <alignment horizontal="center" vertical="center"/>
    </xf>
    <xf numFmtId="14" fontId="47" fillId="0" borderId="10" xfId="52" applyNumberFormat="1" applyFont="1" applyFill="1" applyBorder="1" applyAlignment="1" applyProtection="1">
      <alignment horizontal="center" vertical="center" wrapText="1"/>
      <protection locked="0"/>
    </xf>
    <xf numFmtId="14" fontId="26" fillId="0" borderId="10" xfId="0" applyNumberFormat="1" applyFont="1" applyFill="1" applyBorder="1" applyAlignment="1">
      <alignment horizontal="center" vertical="center" wrapText="1"/>
    </xf>
    <xf numFmtId="14" fontId="47" fillId="0" borderId="10" xfId="0" applyNumberFormat="1" applyFont="1" applyFill="1" applyBorder="1" applyAlignment="1">
      <alignment horizontal="center" vertical="center"/>
    </xf>
    <xf numFmtId="14" fontId="26" fillId="0" borderId="11" xfId="52" applyNumberFormat="1" applyFont="1" applyFill="1" applyBorder="1" applyAlignment="1" applyProtection="1">
      <alignment horizontal="center" vertical="center" wrapText="1"/>
      <protection locked="0"/>
    </xf>
    <xf numFmtId="9" fontId="47" fillId="0" borderId="10" xfId="0" applyNumberFormat="1" applyFont="1" applyFill="1" applyBorder="1" applyAlignment="1">
      <alignment horizontal="center" vertical="center"/>
    </xf>
    <xf numFmtId="0" fontId="0" fillId="0" borderId="0" xfId="0" applyFont="1" applyAlignment="1">
      <alignment horizontal="center"/>
    </xf>
    <xf numFmtId="180" fontId="0" fillId="0" borderId="0" xfId="47" applyNumberFormat="1" applyFont="1" applyAlignment="1">
      <alignment horizontal="center"/>
    </xf>
    <xf numFmtId="0" fontId="44" fillId="0" borderId="0" xfId="0" applyFont="1" applyAlignment="1">
      <alignment horizontal="center"/>
    </xf>
    <xf numFmtId="9" fontId="47" fillId="0" borderId="10" xfId="54" applyFont="1" applyBorder="1" applyAlignment="1">
      <alignment horizontal="center" vertical="center" wrapText="1"/>
    </xf>
    <xf numFmtId="9" fontId="47" fillId="0" borderId="11" xfId="54" applyFont="1" applyBorder="1" applyAlignment="1">
      <alignment horizontal="center" vertical="center" wrapText="1"/>
    </xf>
    <xf numFmtId="0" fontId="49" fillId="17" borderId="10" xfId="0" applyFont="1" applyFill="1" applyBorder="1" applyAlignment="1">
      <alignment horizontal="center" vertical="justify" wrapText="1"/>
    </xf>
    <xf numFmtId="0" fontId="47" fillId="0" borderId="10" xfId="0" applyFont="1" applyFill="1" applyBorder="1" applyAlignment="1">
      <alignment horizontal="justify" vertical="top" wrapText="1"/>
    </xf>
    <xf numFmtId="0" fontId="47" fillId="0" borderId="10" xfId="0" applyFont="1" applyFill="1" applyBorder="1" applyAlignment="1">
      <alignment horizontal="justify" vertical="center" wrapText="1"/>
    </xf>
    <xf numFmtId="9" fontId="47" fillId="0" borderId="10" xfId="0" applyNumberFormat="1" applyFont="1" applyBorder="1" applyAlignment="1">
      <alignment horizontal="center" vertical="center"/>
    </xf>
    <xf numFmtId="0" fontId="47" fillId="0" borderId="10" xfId="0" applyFont="1" applyBorder="1" applyAlignment="1">
      <alignment horizontal="center" vertical="center"/>
    </xf>
    <xf numFmtId="9" fontId="47" fillId="0" borderId="10" xfId="54" applyFont="1" applyFill="1" applyBorder="1" applyAlignment="1">
      <alignment horizontal="left" vertical="center" wrapText="1"/>
    </xf>
    <xf numFmtId="14" fontId="47" fillId="0" borderId="11" xfId="0" applyNumberFormat="1" applyFont="1" applyFill="1" applyBorder="1" applyAlignment="1">
      <alignment horizontal="justify" vertical="center" wrapText="1"/>
    </xf>
    <xf numFmtId="0" fontId="47" fillId="0" borderId="10" xfId="0" applyFont="1" applyFill="1" applyBorder="1" applyAlignment="1">
      <alignment vertical="top" wrapText="1"/>
    </xf>
    <xf numFmtId="9" fontId="47" fillId="38" borderId="10" xfId="54" applyFont="1" applyFill="1" applyBorder="1" applyAlignment="1">
      <alignment horizontal="center" vertical="center" wrapText="1"/>
    </xf>
    <xf numFmtId="14" fontId="26" fillId="0" borderId="10" xfId="0" applyNumberFormat="1" applyFont="1" applyFill="1" applyBorder="1" applyAlignment="1">
      <alignment horizontal="justify" vertical="center" wrapText="1"/>
    </xf>
    <xf numFmtId="14" fontId="47" fillId="0" borderId="10" xfId="0" applyNumberFormat="1" applyFont="1" applyFill="1" applyBorder="1" applyAlignment="1">
      <alignment horizontal="justify" vertical="center" wrapText="1"/>
    </xf>
    <xf numFmtId="9" fontId="0" fillId="0" borderId="10" xfId="54" applyFont="1" applyBorder="1" applyAlignment="1">
      <alignment horizontal="center" vertical="center" wrapText="1"/>
    </xf>
    <xf numFmtId="9" fontId="0" fillId="0" borderId="11" xfId="54" applyFont="1" applyBorder="1" applyAlignment="1">
      <alignment horizontal="center" vertical="center" wrapText="1"/>
    </xf>
    <xf numFmtId="0" fontId="0" fillId="0" borderId="0" xfId="0" applyFont="1" applyAlignment="1">
      <alignment horizontal="center"/>
    </xf>
    <xf numFmtId="180" fontId="0" fillId="0" borderId="0" xfId="47" applyNumberFormat="1" applyFont="1" applyAlignment="1">
      <alignment horizontal="center"/>
    </xf>
    <xf numFmtId="0" fontId="44" fillId="0" borderId="0" xfId="0" applyFont="1" applyAlignment="1">
      <alignment horizontal="center"/>
    </xf>
    <xf numFmtId="9" fontId="47" fillId="0" borderId="10" xfId="54" applyFont="1" applyBorder="1" applyAlignment="1">
      <alignment horizontal="center" vertical="center" wrapText="1"/>
    </xf>
    <xf numFmtId="0" fontId="47" fillId="0" borderId="10" xfId="0" applyFont="1" applyFill="1" applyBorder="1" applyAlignment="1">
      <alignment horizontal="justify" vertical="top" wrapText="1"/>
    </xf>
    <xf numFmtId="0" fontId="47" fillId="0" borderId="10" xfId="0" applyFont="1" applyBorder="1" applyAlignment="1">
      <alignment horizontal="center"/>
    </xf>
    <xf numFmtId="0" fontId="0" fillId="34" borderId="12" xfId="0" applyFont="1" applyFill="1" applyBorder="1" applyAlignment="1">
      <alignment/>
    </xf>
    <xf numFmtId="0" fontId="0" fillId="34" borderId="13" xfId="0" applyFont="1" applyFill="1" applyBorder="1" applyAlignment="1">
      <alignment/>
    </xf>
    <xf numFmtId="0" fontId="0" fillId="34" borderId="14" xfId="0" applyFont="1" applyFill="1" applyBorder="1" applyAlignment="1">
      <alignment/>
    </xf>
    <xf numFmtId="0" fontId="0" fillId="34" borderId="15" xfId="0" applyFont="1" applyFill="1" applyBorder="1" applyAlignment="1">
      <alignment/>
    </xf>
    <xf numFmtId="0" fontId="0" fillId="34" borderId="0" xfId="0" applyFont="1" applyFill="1" applyBorder="1" applyAlignment="1">
      <alignment/>
    </xf>
    <xf numFmtId="0" fontId="0" fillId="34" borderId="16" xfId="0" applyFont="1" applyFill="1" applyBorder="1" applyAlignment="1">
      <alignment/>
    </xf>
    <xf numFmtId="0" fontId="0" fillId="34" borderId="0" xfId="0" applyFont="1" applyFill="1" applyBorder="1" applyAlignment="1">
      <alignment horizontal="center"/>
    </xf>
    <xf numFmtId="0" fontId="32" fillId="33" borderId="10" xfId="0" applyFont="1" applyFill="1" applyBorder="1" applyAlignment="1">
      <alignment horizontal="center" vertical="justify" wrapText="1"/>
    </xf>
    <xf numFmtId="180" fontId="32" fillId="33" borderId="10" xfId="47" applyNumberFormat="1" applyFont="1" applyFill="1" applyBorder="1" applyAlignment="1">
      <alignment horizontal="center" vertical="justify" wrapText="1"/>
    </xf>
    <xf numFmtId="0" fontId="32" fillId="33" borderId="10" xfId="0" applyFont="1" applyFill="1" applyBorder="1" applyAlignment="1">
      <alignment vertical="justify" wrapText="1"/>
    </xf>
    <xf numFmtId="0" fontId="32" fillId="33" borderId="17" xfId="0" applyFont="1" applyFill="1" applyBorder="1" applyAlignment="1">
      <alignment horizontal="center" vertical="justify" wrapText="1"/>
    </xf>
    <xf numFmtId="0" fontId="32" fillId="33" borderId="10" xfId="0" applyFont="1" applyFill="1" applyBorder="1" applyAlignment="1">
      <alignment horizontal="center" vertical="center"/>
    </xf>
    <xf numFmtId="0" fontId="32" fillId="33" borderId="10" xfId="0" applyFont="1" applyFill="1" applyBorder="1" applyAlignment="1">
      <alignment horizontal="center" vertical="center" wrapText="1"/>
    </xf>
    <xf numFmtId="9" fontId="0" fillId="0" borderId="0" xfId="0" applyNumberFormat="1" applyFont="1" applyAlignment="1">
      <alignment/>
    </xf>
    <xf numFmtId="0" fontId="0" fillId="8" borderId="10" xfId="0" applyFont="1" applyFill="1" applyBorder="1" applyAlignment="1">
      <alignment horizontal="center" vertical="justify" wrapText="1"/>
    </xf>
    <xf numFmtId="0" fontId="0" fillId="0" borderId="10" xfId="0" applyFont="1" applyBorder="1" applyAlignment="1">
      <alignment horizontal="center" vertical="center" wrapText="1"/>
    </xf>
    <xf numFmtId="14" fontId="0" fillId="0" borderId="10" xfId="0" applyNumberFormat="1" applyFont="1" applyBorder="1" applyAlignment="1">
      <alignment horizontal="center" vertical="center" wrapText="1"/>
    </xf>
    <xf numFmtId="14" fontId="0" fillId="34" borderId="10" xfId="52" applyNumberFormat="1" applyFont="1" applyFill="1" applyBorder="1" applyAlignment="1" applyProtection="1">
      <alignment horizontal="center" vertical="center" wrapText="1"/>
      <protection locked="0"/>
    </xf>
    <xf numFmtId="0" fontId="0" fillId="34" borderId="10" xfId="0" applyFont="1" applyFill="1" applyBorder="1" applyAlignment="1">
      <alignment horizontal="center" vertical="center" wrapText="1"/>
    </xf>
    <xf numFmtId="14" fontId="0" fillId="0" borderId="10" xfId="0" applyNumberFormat="1" applyFont="1" applyBorder="1" applyAlignment="1">
      <alignment horizontal="center" vertical="center"/>
    </xf>
    <xf numFmtId="0" fontId="24" fillId="34" borderId="10" xfId="0" applyFont="1" applyFill="1" applyBorder="1" applyAlignment="1">
      <alignment horizontal="center" vertical="center" wrapText="1"/>
    </xf>
    <xf numFmtId="14" fontId="24" fillId="34" borderId="10" xfId="0" applyNumberFormat="1" applyFont="1" applyFill="1" applyBorder="1" applyAlignment="1">
      <alignment horizontal="center" vertical="center" wrapText="1"/>
    </xf>
    <xf numFmtId="14" fontId="24" fillId="36" borderId="10" xfId="0" applyNumberFormat="1" applyFont="1" applyFill="1" applyBorder="1" applyAlignment="1">
      <alignment horizontal="center" vertical="center" wrapText="1"/>
    </xf>
    <xf numFmtId="14" fontId="0" fillId="0" borderId="10" xfId="0" applyNumberFormat="1" applyFont="1" applyBorder="1" applyAlignment="1">
      <alignment horizontal="center"/>
    </xf>
    <xf numFmtId="186" fontId="0" fillId="0" borderId="10" xfId="0" applyNumberFormat="1" applyFont="1" applyBorder="1" applyAlignment="1">
      <alignment horizontal="center"/>
    </xf>
    <xf numFmtId="0" fontId="0" fillId="0" borderId="0" xfId="0" applyFont="1" applyBorder="1" applyAlignment="1">
      <alignment vertical="center" wrapText="1"/>
    </xf>
    <xf numFmtId="0" fontId="0" fillId="0" borderId="10" xfId="0" applyFont="1" applyBorder="1" applyAlignment="1">
      <alignment horizontal="center" vertical="center"/>
    </xf>
    <xf numFmtId="0" fontId="0" fillId="0" borderId="10" xfId="0" applyFont="1" applyBorder="1" applyAlignment="1">
      <alignment vertical="center" wrapText="1"/>
    </xf>
    <xf numFmtId="0" fontId="0" fillId="34" borderId="10" xfId="0" applyFont="1" applyFill="1" applyBorder="1" applyAlignment="1">
      <alignment vertical="center" wrapText="1"/>
    </xf>
    <xf numFmtId="9" fontId="0" fillId="0" borderId="10" xfId="0" applyNumberFormat="1" applyFont="1" applyBorder="1" applyAlignment="1">
      <alignment horizontal="center" vertical="center"/>
    </xf>
    <xf numFmtId="0" fontId="0" fillId="0" borderId="10" xfId="0" applyFont="1" applyBorder="1" applyAlignment="1">
      <alignment vertical="top" wrapText="1"/>
    </xf>
    <xf numFmtId="0" fontId="0" fillId="0" borderId="10" xfId="0" applyFont="1" applyBorder="1" applyAlignment="1">
      <alignment vertical="top"/>
    </xf>
    <xf numFmtId="0" fontId="0" fillId="0" borderId="10" xfId="0" applyFont="1" applyBorder="1" applyAlignment="1">
      <alignment wrapText="1"/>
    </xf>
    <xf numFmtId="0" fontId="0" fillId="0" borderId="10" xfId="0" applyFont="1" applyBorder="1" applyAlignment="1">
      <alignment horizontal="left" wrapText="1"/>
    </xf>
    <xf numFmtId="9" fontId="0" fillId="34" borderId="15" xfId="0" applyNumberFormat="1" applyFont="1" applyFill="1" applyBorder="1" applyAlignment="1">
      <alignment horizontal="center" vertical="center" wrapText="1"/>
    </xf>
    <xf numFmtId="0" fontId="0" fillId="34" borderId="0" xfId="0" applyFont="1" applyFill="1" applyBorder="1" applyAlignment="1">
      <alignment horizontal="center" vertical="justify" wrapText="1"/>
    </xf>
    <xf numFmtId="0" fontId="0" fillId="34" borderId="0" xfId="0" applyFont="1" applyFill="1" applyBorder="1" applyAlignment="1">
      <alignment/>
    </xf>
    <xf numFmtId="9" fontId="0" fillId="34" borderId="16" xfId="54" applyFont="1" applyFill="1" applyBorder="1" applyAlignment="1">
      <alignment horizontal="center" vertical="center" wrapText="1"/>
    </xf>
    <xf numFmtId="0" fontId="44" fillId="23" borderId="10" xfId="0" applyFont="1" applyFill="1" applyBorder="1" applyAlignment="1">
      <alignment horizontal="center" vertical="center" wrapText="1"/>
    </xf>
    <xf numFmtId="180" fontId="44" fillId="23" borderId="10" xfId="47" applyNumberFormat="1" applyFont="1" applyFill="1" applyBorder="1" applyAlignment="1">
      <alignment horizontal="center" vertical="center" wrapText="1"/>
    </xf>
    <xf numFmtId="0" fontId="44" fillId="34" borderId="0" xfId="0" applyFont="1" applyFill="1" applyBorder="1" applyAlignment="1">
      <alignment vertical="center" wrapText="1"/>
    </xf>
    <xf numFmtId="9" fontId="0" fillId="34" borderId="0" xfId="0" applyNumberFormat="1" applyFont="1" applyFill="1" applyAlignment="1">
      <alignment/>
    </xf>
    <xf numFmtId="0" fontId="44" fillId="17" borderId="10" xfId="0" applyFont="1" applyFill="1" applyBorder="1" applyAlignment="1">
      <alignment horizontal="center" vertical="justify" wrapText="1"/>
    </xf>
    <xf numFmtId="0" fontId="0" fillId="0" borderId="10" xfId="0" applyFont="1" applyBorder="1" applyAlignment="1">
      <alignment/>
    </xf>
    <xf numFmtId="0" fontId="0" fillId="0" borderId="0" xfId="0" applyFont="1" applyBorder="1" applyAlignment="1">
      <alignment/>
    </xf>
    <xf numFmtId="0" fontId="44" fillId="34" borderId="0" xfId="0" applyFont="1" applyFill="1" applyBorder="1" applyAlignment="1">
      <alignment horizontal="center" vertical="justify" wrapText="1"/>
    </xf>
    <xf numFmtId="14" fontId="26" fillId="18" borderId="10" xfId="0" applyNumberFormat="1" applyFont="1" applyFill="1" applyBorder="1" applyAlignment="1">
      <alignment horizontal="justify" vertical="center" wrapText="1"/>
    </xf>
    <xf numFmtId="0" fontId="47" fillId="18" borderId="0" xfId="0" applyFont="1" applyFill="1" applyBorder="1" applyAlignment="1">
      <alignment horizontal="justify" vertical="center"/>
    </xf>
    <xf numFmtId="0" fontId="47" fillId="18" borderId="10" xfId="0" applyFont="1" applyFill="1" applyBorder="1" applyAlignment="1">
      <alignment horizontal="justify" vertical="center"/>
    </xf>
    <xf numFmtId="14" fontId="47" fillId="18" borderId="10" xfId="0" applyNumberFormat="1" applyFont="1" applyFill="1" applyBorder="1" applyAlignment="1">
      <alignment horizontal="center" vertical="center" wrapText="1"/>
    </xf>
    <xf numFmtId="14" fontId="47" fillId="18" borderId="10" xfId="0" applyNumberFormat="1" applyFont="1" applyFill="1" applyBorder="1" applyAlignment="1">
      <alignment horizontal="justify" vertical="center" wrapText="1"/>
    </xf>
    <xf numFmtId="0" fontId="47" fillId="14" borderId="10" xfId="0" applyFont="1" applyFill="1" applyBorder="1" applyAlignment="1">
      <alignment horizontal="justify" vertical="top" wrapText="1"/>
    </xf>
    <xf numFmtId="0" fontId="0" fillId="34" borderId="0" xfId="0" applyFill="1" applyAlignment="1">
      <alignment horizontal="center"/>
    </xf>
    <xf numFmtId="0" fontId="44" fillId="0" borderId="0" xfId="0" applyFont="1" applyAlignment="1">
      <alignment/>
    </xf>
    <xf numFmtId="0" fontId="44" fillId="0" borderId="25" xfId="0" applyFont="1" applyBorder="1" applyAlignment="1">
      <alignment/>
    </xf>
    <xf numFmtId="0" fontId="24" fillId="0" borderId="0" xfId="52" applyFont="1" applyFill="1" applyBorder="1" applyAlignment="1">
      <alignment horizontal="center"/>
      <protection/>
    </xf>
    <xf numFmtId="0" fontId="24" fillId="0" borderId="21" xfId="52" applyFont="1" applyFill="1" applyBorder="1" applyAlignment="1">
      <alignment horizontal="center" vertical="center"/>
      <protection/>
    </xf>
    <xf numFmtId="0" fontId="46" fillId="33" borderId="26" xfId="0" applyFont="1" applyFill="1" applyBorder="1" applyAlignment="1">
      <alignment horizontal="center" vertical="center" wrapText="1"/>
    </xf>
    <xf numFmtId="0" fontId="46" fillId="33" borderId="27" xfId="0" applyFont="1" applyFill="1" applyBorder="1" applyAlignment="1">
      <alignment horizontal="center" vertical="center" wrapText="1"/>
    </xf>
    <xf numFmtId="0" fontId="45" fillId="34" borderId="10" xfId="0" applyFont="1" applyFill="1" applyBorder="1" applyAlignment="1">
      <alignment horizontal="justify" vertical="top" wrapText="1"/>
    </xf>
    <xf numFmtId="0" fontId="45" fillId="34" borderId="17" xfId="0" applyFont="1" applyFill="1" applyBorder="1" applyAlignment="1">
      <alignment horizontal="justify" vertical="top" wrapText="1"/>
    </xf>
    <xf numFmtId="0" fontId="50" fillId="17" borderId="11" xfId="0" applyFont="1" applyFill="1" applyBorder="1" applyAlignment="1">
      <alignment horizontal="center" vertical="center" wrapText="1"/>
    </xf>
    <xf numFmtId="0" fontId="50" fillId="17" borderId="28" xfId="0" applyFont="1" applyFill="1" applyBorder="1" applyAlignment="1">
      <alignment horizontal="center" vertical="center" wrapText="1"/>
    </xf>
    <xf numFmtId="0" fontId="50" fillId="17" borderId="10" xfId="0" applyFont="1" applyFill="1" applyBorder="1" applyAlignment="1">
      <alignment horizontal="center" vertical="justify" wrapText="1"/>
    </xf>
    <xf numFmtId="0" fontId="50" fillId="17" borderId="17" xfId="0" applyFont="1" applyFill="1" applyBorder="1" applyAlignment="1">
      <alignment horizontal="center" vertical="justify" wrapText="1"/>
    </xf>
    <xf numFmtId="0" fontId="0" fillId="0" borderId="23" xfId="0" applyFill="1" applyBorder="1" applyAlignment="1">
      <alignment horizontal="justify" vertical="justify" wrapText="1"/>
    </xf>
    <xf numFmtId="0" fontId="0" fillId="0" borderId="29" xfId="0" applyFill="1" applyBorder="1" applyAlignment="1">
      <alignment horizontal="justify" vertical="justify" wrapText="1"/>
    </xf>
    <xf numFmtId="0" fontId="0" fillId="0" borderId="30" xfId="0" applyFill="1" applyBorder="1" applyAlignment="1">
      <alignment horizontal="justify" vertical="justify" wrapText="1"/>
    </xf>
    <xf numFmtId="9" fontId="0" fillId="0" borderId="10" xfId="54" applyFont="1" applyBorder="1" applyAlignment="1">
      <alignment horizontal="center" vertical="center" wrapText="1"/>
    </xf>
    <xf numFmtId="9" fontId="0" fillId="0" borderId="11" xfId="54" applyFont="1" applyBorder="1" applyAlignment="1">
      <alignment horizontal="center" vertical="center" wrapText="1"/>
    </xf>
    <xf numFmtId="0" fontId="0" fillId="0" borderId="23" xfId="0" applyFont="1" applyFill="1" applyBorder="1" applyAlignment="1">
      <alignment horizontal="left" vertical="justify" wrapText="1"/>
    </xf>
    <xf numFmtId="0" fontId="0" fillId="0" borderId="29" xfId="0" applyFont="1" applyFill="1" applyBorder="1" applyAlignment="1">
      <alignment horizontal="left" vertical="justify" wrapText="1"/>
    </xf>
    <xf numFmtId="0" fontId="0" fillId="0" borderId="11" xfId="0" applyBorder="1" applyAlignment="1">
      <alignment horizontal="center"/>
    </xf>
    <xf numFmtId="0" fontId="0" fillId="0" borderId="31" xfId="0" applyBorder="1" applyAlignment="1">
      <alignment horizontal="center"/>
    </xf>
    <xf numFmtId="0" fontId="0" fillId="0" borderId="28" xfId="0" applyBorder="1" applyAlignment="1">
      <alignment horizontal="center"/>
    </xf>
    <xf numFmtId="9" fontId="45" fillId="0" borderId="19" xfId="54" applyFont="1" applyBorder="1" applyAlignment="1">
      <alignment horizontal="center" vertical="center" wrapText="1"/>
    </xf>
    <xf numFmtId="0" fontId="0" fillId="0" borderId="23" xfId="0" applyFont="1" applyFill="1" applyBorder="1" applyAlignment="1">
      <alignment horizontal="justify" vertical="center" wrapText="1"/>
    </xf>
    <xf numFmtId="0" fontId="0" fillId="0" borderId="29" xfId="0" applyFont="1" applyFill="1" applyBorder="1" applyAlignment="1">
      <alignment horizontal="justify" vertical="center" wrapText="1"/>
    </xf>
    <xf numFmtId="9" fontId="45" fillId="0" borderId="18" xfId="54" applyFont="1" applyBorder="1" applyAlignment="1">
      <alignment horizontal="center" vertical="center" wrapText="1"/>
    </xf>
    <xf numFmtId="9" fontId="45" fillId="0" borderId="32" xfId="54" applyFont="1" applyBorder="1" applyAlignment="1">
      <alignment horizontal="center" vertical="center" wrapText="1"/>
    </xf>
    <xf numFmtId="0" fontId="50" fillId="17" borderId="23" xfId="0" applyFont="1" applyFill="1" applyBorder="1" applyAlignment="1">
      <alignment horizontal="center" vertical="justify" wrapText="1"/>
    </xf>
    <xf numFmtId="0" fontId="50" fillId="17" borderId="29" xfId="0" applyFont="1" applyFill="1" applyBorder="1" applyAlignment="1">
      <alignment horizontal="center" vertical="justify" wrapText="1"/>
    </xf>
    <xf numFmtId="0" fontId="50" fillId="17" borderId="33" xfId="0" applyFont="1" applyFill="1" applyBorder="1" applyAlignment="1">
      <alignment horizontal="center" vertical="justify" wrapText="1"/>
    </xf>
    <xf numFmtId="9" fontId="45" fillId="0" borderId="34" xfId="0" applyNumberFormat="1" applyFont="1" applyFill="1" applyBorder="1" applyAlignment="1">
      <alignment horizontal="center" vertical="center" wrapText="1"/>
    </xf>
    <xf numFmtId="9" fontId="45" fillId="0" borderId="26" xfId="0" applyNumberFormat="1" applyFont="1" applyFill="1" applyBorder="1" applyAlignment="1">
      <alignment horizontal="center" vertical="center" wrapText="1"/>
    </xf>
    <xf numFmtId="0" fontId="0" fillId="0" borderId="23" xfId="0" applyFill="1" applyBorder="1" applyAlignment="1">
      <alignment horizontal="justify" vertical="top" wrapText="1"/>
    </xf>
    <xf numFmtId="0" fontId="0" fillId="0" borderId="29" xfId="0" applyFill="1" applyBorder="1" applyAlignment="1">
      <alignment horizontal="justify" vertical="top" wrapText="1"/>
    </xf>
    <xf numFmtId="0" fontId="0" fillId="0" borderId="30" xfId="0" applyFill="1" applyBorder="1" applyAlignment="1">
      <alignment horizontal="justify" vertical="top" wrapText="1"/>
    </xf>
    <xf numFmtId="0" fontId="47" fillId="0" borderId="23" xfId="0" applyFont="1" applyFill="1" applyBorder="1" applyAlignment="1">
      <alignment horizontal="left" vertical="justify" wrapText="1"/>
    </xf>
    <xf numFmtId="0" fontId="47" fillId="0" borderId="29" xfId="0" applyFont="1" applyFill="1" applyBorder="1" applyAlignment="1">
      <alignment horizontal="left" vertical="justify" wrapText="1"/>
    </xf>
    <xf numFmtId="0" fontId="47" fillId="0" borderId="23" xfId="0" applyFont="1" applyFill="1" applyBorder="1" applyAlignment="1">
      <alignment horizontal="justify" vertical="top" wrapText="1"/>
    </xf>
    <xf numFmtId="0" fontId="47" fillId="0" borderId="29" xfId="0" applyFont="1" applyFill="1" applyBorder="1" applyAlignment="1">
      <alignment horizontal="justify" vertical="top" wrapText="1"/>
    </xf>
    <xf numFmtId="0" fontId="47" fillId="0" borderId="30" xfId="0" applyFont="1" applyFill="1" applyBorder="1" applyAlignment="1">
      <alignment horizontal="justify" vertical="top" wrapText="1"/>
    </xf>
    <xf numFmtId="9" fontId="45" fillId="0" borderId="34" xfId="0" applyNumberFormat="1" applyFont="1" applyBorder="1" applyAlignment="1">
      <alignment horizontal="center" vertical="center" wrapText="1"/>
    </xf>
    <xf numFmtId="9" fontId="45" fillId="0" borderId="26" xfId="0" applyNumberFormat="1" applyFont="1" applyBorder="1" applyAlignment="1">
      <alignment horizontal="center" vertical="center" wrapText="1"/>
    </xf>
    <xf numFmtId="0" fontId="47" fillId="0" borderId="23" xfId="0" applyFont="1" applyFill="1" applyBorder="1" applyAlignment="1">
      <alignment horizontal="justify" vertical="justify" wrapText="1"/>
    </xf>
    <xf numFmtId="0" fontId="47" fillId="0" borderId="29" xfId="0" applyFont="1" applyFill="1" applyBorder="1" applyAlignment="1">
      <alignment horizontal="justify" vertical="justify" wrapText="1"/>
    </xf>
    <xf numFmtId="0" fontId="0" fillId="0" borderId="23" xfId="0" applyFont="1" applyFill="1" applyBorder="1" applyAlignment="1">
      <alignment horizontal="justify" vertical="top"/>
    </xf>
    <xf numFmtId="0" fontId="0" fillId="0" borderId="29" xfId="0" applyFont="1" applyFill="1" applyBorder="1" applyAlignment="1">
      <alignment horizontal="justify" vertical="top"/>
    </xf>
    <xf numFmtId="0" fontId="0" fillId="0" borderId="30" xfId="0" applyFont="1" applyFill="1" applyBorder="1" applyAlignment="1">
      <alignment horizontal="justify" vertical="top"/>
    </xf>
    <xf numFmtId="9" fontId="0" fillId="0" borderId="10" xfId="54" applyFont="1" applyFill="1" applyBorder="1" applyAlignment="1">
      <alignment horizontal="center" vertical="center" wrapText="1"/>
    </xf>
    <xf numFmtId="0" fontId="0" fillId="0" borderId="23" xfId="0" applyFont="1" applyFill="1" applyBorder="1" applyAlignment="1">
      <alignment horizontal="justify" vertical="top" wrapText="1"/>
    </xf>
    <xf numFmtId="0" fontId="0" fillId="0" borderId="29" xfId="0" applyFont="1" applyFill="1" applyBorder="1" applyAlignment="1">
      <alignment horizontal="justify" vertical="top" wrapText="1"/>
    </xf>
    <xf numFmtId="0" fontId="46" fillId="33" borderId="23" xfId="0" applyFont="1" applyFill="1" applyBorder="1" applyAlignment="1">
      <alignment horizontal="left" vertical="center" wrapText="1"/>
    </xf>
    <xf numFmtId="0" fontId="46" fillId="33" borderId="30" xfId="0" applyFont="1" applyFill="1" applyBorder="1" applyAlignment="1">
      <alignment horizontal="left" vertical="center" wrapText="1"/>
    </xf>
    <xf numFmtId="0" fontId="0" fillId="0" borderId="10" xfId="0" applyBorder="1" applyAlignment="1">
      <alignment horizontal="center"/>
    </xf>
    <xf numFmtId="0" fontId="50" fillId="39" borderId="0" xfId="0" applyFont="1" applyFill="1" applyBorder="1" applyAlignment="1">
      <alignment horizontal="center"/>
    </xf>
    <xf numFmtId="0" fontId="50" fillId="39" borderId="16" xfId="0" applyFont="1" applyFill="1" applyBorder="1" applyAlignment="1">
      <alignment horizontal="center"/>
    </xf>
    <xf numFmtId="0" fontId="50" fillId="17" borderId="15" xfId="0" applyFont="1" applyFill="1" applyBorder="1" applyAlignment="1">
      <alignment horizontal="center" vertical="justify" wrapText="1"/>
    </xf>
    <xf numFmtId="0" fontId="50" fillId="17" borderId="0" xfId="0" applyFont="1" applyFill="1" applyBorder="1" applyAlignment="1">
      <alignment horizontal="center" vertical="justify" wrapText="1"/>
    </xf>
    <xf numFmtId="0" fontId="50" fillId="17" borderId="16" xfId="0" applyFont="1" applyFill="1" applyBorder="1" applyAlignment="1">
      <alignment horizontal="center" vertical="justify" wrapText="1"/>
    </xf>
    <xf numFmtId="0" fontId="46" fillId="33" borderId="35" xfId="0" applyFont="1" applyFill="1" applyBorder="1" applyAlignment="1">
      <alignment horizontal="left" vertical="center" wrapText="1"/>
    </xf>
    <xf numFmtId="0" fontId="46" fillId="33" borderId="36" xfId="0" applyFont="1" applyFill="1" applyBorder="1" applyAlignment="1">
      <alignment horizontal="left" vertical="center" wrapText="1"/>
    </xf>
    <xf numFmtId="0" fontId="44" fillId="0" borderId="37" xfId="0" applyFont="1" applyBorder="1" applyAlignment="1">
      <alignment horizontal="center"/>
    </xf>
    <xf numFmtId="9" fontId="45" fillId="0" borderId="27" xfId="0" applyNumberFormat="1" applyFont="1" applyBorder="1" applyAlignment="1">
      <alignment horizontal="center" vertical="center" wrapText="1"/>
    </xf>
    <xf numFmtId="0" fontId="0" fillId="0" borderId="25" xfId="0" applyBorder="1" applyAlignment="1">
      <alignment horizontal="center"/>
    </xf>
    <xf numFmtId="0" fontId="0" fillId="0" borderId="23" xfId="0" applyFill="1" applyBorder="1" applyAlignment="1">
      <alignment horizontal="justify" vertical="justify"/>
    </xf>
    <xf numFmtId="0" fontId="0" fillId="0" borderId="29" xfId="0" applyFill="1" applyBorder="1" applyAlignment="1">
      <alignment horizontal="justify" vertical="justify"/>
    </xf>
    <xf numFmtId="0" fontId="0" fillId="0" borderId="30" xfId="0" applyFill="1" applyBorder="1" applyAlignment="1">
      <alignment horizontal="justify" vertical="justify"/>
    </xf>
    <xf numFmtId="0" fontId="0" fillId="0" borderId="0" xfId="0" applyFont="1" applyAlignment="1">
      <alignment horizontal="center"/>
    </xf>
    <xf numFmtId="180" fontId="0" fillId="0" borderId="0" xfId="47" applyNumberFormat="1" applyFont="1" applyAlignment="1">
      <alignment horizontal="center"/>
    </xf>
    <xf numFmtId="0" fontId="44" fillId="0" borderId="0" xfId="0" applyFont="1" applyAlignment="1">
      <alignment horizontal="center"/>
    </xf>
    <xf numFmtId="180" fontId="44" fillId="0" borderId="0" xfId="47" applyNumberFormat="1" applyFont="1" applyAlignment="1">
      <alignment horizontal="center"/>
    </xf>
    <xf numFmtId="0" fontId="49" fillId="23" borderId="10" xfId="0" applyFont="1" applyFill="1" applyBorder="1" applyAlignment="1">
      <alignment horizontal="center"/>
    </xf>
    <xf numFmtId="0" fontId="49" fillId="35" borderId="0" xfId="0" applyFont="1" applyFill="1" applyAlignment="1">
      <alignment horizontal="center"/>
    </xf>
    <xf numFmtId="9" fontId="47" fillId="0" borderId="10" xfId="0" applyNumberFormat="1" applyFont="1" applyBorder="1" applyAlignment="1">
      <alignment horizontal="center" vertical="center" wrapText="1"/>
    </xf>
    <xf numFmtId="0" fontId="47" fillId="0" borderId="23" xfId="0" applyFont="1" applyFill="1" applyBorder="1" applyAlignment="1">
      <alignment horizontal="justify" vertical="justify"/>
    </xf>
    <xf numFmtId="0" fontId="47" fillId="0" borderId="29" xfId="0" applyFont="1" applyFill="1" applyBorder="1" applyAlignment="1">
      <alignment horizontal="justify" vertical="justify"/>
    </xf>
    <xf numFmtId="9" fontId="47" fillId="0" borderId="10" xfId="54" applyFont="1" applyBorder="1" applyAlignment="1">
      <alignment horizontal="center" vertical="center" wrapText="1"/>
    </xf>
    <xf numFmtId="9" fontId="47" fillId="0" borderId="38" xfId="0" applyNumberFormat="1" applyFont="1" applyBorder="1" applyAlignment="1">
      <alignment horizontal="center" vertical="center"/>
    </xf>
    <xf numFmtId="0" fontId="47" fillId="0" borderId="39" xfId="0" applyFont="1" applyBorder="1" applyAlignment="1">
      <alignment horizontal="center" vertical="center"/>
    </xf>
    <xf numFmtId="0" fontId="47" fillId="0" borderId="40" xfId="0" applyFont="1" applyBorder="1" applyAlignment="1">
      <alignment horizontal="center" vertical="center"/>
    </xf>
    <xf numFmtId="0" fontId="47" fillId="0" borderId="23" xfId="0" applyFont="1" applyFill="1" applyBorder="1" applyAlignment="1">
      <alignment horizontal="justify" vertical="center" wrapText="1"/>
    </xf>
    <xf numFmtId="0" fontId="47" fillId="0" borderId="29" xfId="0" applyFont="1" applyFill="1" applyBorder="1" applyAlignment="1">
      <alignment horizontal="justify" vertical="center" wrapText="1"/>
    </xf>
    <xf numFmtId="9" fontId="47" fillId="0" borderId="34" xfId="0" applyNumberFormat="1" applyFont="1" applyBorder="1" applyAlignment="1">
      <alignment horizontal="center" vertical="center" wrapText="1"/>
    </xf>
    <xf numFmtId="9" fontId="47" fillId="0" borderId="26" xfId="0" applyNumberFormat="1" applyFont="1" applyBorder="1" applyAlignment="1">
      <alignment horizontal="center" vertical="center" wrapText="1"/>
    </xf>
    <xf numFmtId="0" fontId="47" fillId="0" borderId="30" xfId="0" applyFont="1" applyFill="1" applyBorder="1" applyAlignment="1">
      <alignment horizontal="justify" vertical="justify" wrapText="1"/>
    </xf>
    <xf numFmtId="9" fontId="47" fillId="0" borderId="18" xfId="54" applyFont="1" applyBorder="1" applyAlignment="1">
      <alignment horizontal="center" vertical="center" wrapText="1"/>
    </xf>
    <xf numFmtId="9" fontId="47" fillId="0" borderId="19" xfId="54" applyFont="1" applyBorder="1" applyAlignment="1">
      <alignment horizontal="center" vertical="center" wrapText="1"/>
    </xf>
    <xf numFmtId="9" fontId="47" fillId="0" borderId="32" xfId="54" applyFont="1" applyBorder="1" applyAlignment="1">
      <alignment horizontal="center" vertical="center" wrapText="1"/>
    </xf>
    <xf numFmtId="9" fontId="47" fillId="0" borderId="11" xfId="54" applyFont="1" applyBorder="1" applyAlignment="1">
      <alignment horizontal="center" vertical="center" wrapText="1"/>
    </xf>
    <xf numFmtId="0" fontId="48" fillId="33" borderId="26" xfId="0" applyFont="1" applyFill="1" applyBorder="1" applyAlignment="1">
      <alignment horizontal="center" vertical="center" wrapText="1"/>
    </xf>
    <xf numFmtId="0" fontId="48" fillId="33" borderId="27" xfId="0" applyFont="1" applyFill="1" applyBorder="1" applyAlignment="1">
      <alignment horizontal="center" vertical="center" wrapText="1"/>
    </xf>
    <xf numFmtId="0" fontId="49" fillId="17" borderId="11" xfId="0" applyFont="1" applyFill="1" applyBorder="1" applyAlignment="1">
      <alignment horizontal="center" vertical="center" wrapText="1"/>
    </xf>
    <xf numFmtId="0" fontId="49" fillId="17" borderId="28" xfId="0" applyFont="1" applyFill="1" applyBorder="1" applyAlignment="1">
      <alignment horizontal="center" vertical="center" wrapText="1"/>
    </xf>
    <xf numFmtId="0" fontId="49" fillId="17" borderId="23" xfId="0" applyFont="1" applyFill="1" applyBorder="1" applyAlignment="1">
      <alignment horizontal="center" vertical="justify" wrapText="1"/>
    </xf>
    <xf numFmtId="0" fontId="49" fillId="17" borderId="29" xfId="0" applyFont="1" applyFill="1" applyBorder="1" applyAlignment="1">
      <alignment horizontal="center" vertical="justify" wrapText="1"/>
    </xf>
    <xf numFmtId="0" fontId="49" fillId="17" borderId="33" xfId="0" applyFont="1" applyFill="1" applyBorder="1" applyAlignment="1">
      <alignment horizontal="center" vertical="justify" wrapText="1"/>
    </xf>
    <xf numFmtId="9" fontId="47" fillId="0" borderId="11" xfId="0" applyNumberFormat="1" applyFont="1" applyBorder="1" applyAlignment="1">
      <alignment horizontal="center" vertical="center"/>
    </xf>
    <xf numFmtId="0" fontId="47" fillId="0" borderId="31" xfId="0" applyFont="1" applyBorder="1" applyAlignment="1">
      <alignment horizontal="center" vertical="center"/>
    </xf>
    <xf numFmtId="0" fontId="49" fillId="17" borderId="10" xfId="0" applyFont="1" applyFill="1" applyBorder="1" applyAlignment="1">
      <alignment horizontal="center" vertical="justify" wrapText="1"/>
    </xf>
    <xf numFmtId="0" fontId="49" fillId="17" borderId="17" xfId="0" applyFont="1" applyFill="1" applyBorder="1" applyAlignment="1">
      <alignment horizontal="center" vertical="justify" wrapText="1"/>
    </xf>
    <xf numFmtId="0" fontId="47" fillId="0" borderId="23" xfId="0" applyFont="1" applyFill="1" applyBorder="1" applyAlignment="1">
      <alignment horizontal="center" vertical="top" wrapText="1"/>
    </xf>
    <xf numFmtId="0" fontId="47" fillId="0" borderId="29" xfId="0" applyFont="1" applyFill="1" applyBorder="1" applyAlignment="1">
      <alignment horizontal="center" vertical="top" wrapText="1"/>
    </xf>
    <xf numFmtId="0" fontId="47" fillId="0" borderId="30" xfId="0" applyFont="1" applyFill="1" applyBorder="1" applyAlignment="1">
      <alignment horizontal="center" vertical="top" wrapText="1"/>
    </xf>
    <xf numFmtId="0" fontId="47" fillId="0" borderId="10" xfId="0" applyFont="1" applyFill="1" applyBorder="1" applyAlignment="1">
      <alignment horizontal="center" vertical="justify" wrapText="1"/>
    </xf>
    <xf numFmtId="9" fontId="47" fillId="37" borderId="11" xfId="0" applyNumberFormat="1" applyFont="1" applyFill="1" applyBorder="1" applyAlignment="1">
      <alignment horizontal="center" vertical="center"/>
    </xf>
    <xf numFmtId="0" fontId="47" fillId="37" borderId="31" xfId="0" applyFont="1" applyFill="1" applyBorder="1" applyAlignment="1">
      <alignment horizontal="center" vertical="center"/>
    </xf>
    <xf numFmtId="0" fontId="47" fillId="0" borderId="10" xfId="0" applyFont="1" applyFill="1" applyBorder="1" applyAlignment="1">
      <alignment horizontal="center" vertical="top" wrapText="1"/>
    </xf>
    <xf numFmtId="0" fontId="47" fillId="0" borderId="10" xfId="0" applyFont="1" applyFill="1" applyBorder="1" applyAlignment="1">
      <alignment horizontal="justify" vertical="justify" wrapText="1"/>
    </xf>
    <xf numFmtId="0" fontId="47" fillId="0" borderId="23" xfId="0" applyFont="1" applyFill="1" applyBorder="1" applyAlignment="1">
      <alignment horizontal="left"/>
    </xf>
    <xf numFmtId="0" fontId="47" fillId="0" borderId="29" xfId="0" applyFont="1" applyFill="1" applyBorder="1" applyAlignment="1">
      <alignment horizontal="left"/>
    </xf>
    <xf numFmtId="0" fontId="47" fillId="0" borderId="30" xfId="0" applyFont="1" applyFill="1" applyBorder="1" applyAlignment="1">
      <alignment horizontal="left"/>
    </xf>
    <xf numFmtId="0" fontId="47" fillId="0" borderId="23" xfId="0" applyFont="1" applyFill="1" applyBorder="1" applyAlignment="1">
      <alignment horizontal="justify" vertical="top"/>
    </xf>
    <xf numFmtId="0" fontId="47" fillId="0" borderId="29" xfId="0" applyFont="1" applyFill="1" applyBorder="1" applyAlignment="1">
      <alignment horizontal="justify" vertical="top"/>
    </xf>
    <xf numFmtId="0" fontId="47" fillId="0" borderId="30" xfId="0" applyFont="1" applyFill="1" applyBorder="1" applyAlignment="1">
      <alignment horizontal="justify" vertical="top"/>
    </xf>
    <xf numFmtId="0" fontId="47" fillId="0" borderId="10" xfId="0" applyFont="1" applyFill="1" applyBorder="1" applyAlignment="1">
      <alignment horizontal="justify" vertical="top" wrapText="1"/>
    </xf>
    <xf numFmtId="9" fontId="47" fillId="0" borderId="41" xfId="54" applyFont="1" applyBorder="1" applyAlignment="1">
      <alignment horizontal="center" vertical="center" wrapText="1"/>
    </xf>
    <xf numFmtId="9" fontId="47" fillId="0" borderId="16" xfId="54" applyFont="1" applyBorder="1" applyAlignment="1">
      <alignment horizontal="center" vertical="center" wrapText="1"/>
    </xf>
    <xf numFmtId="9" fontId="47" fillId="0" borderId="42" xfId="54" applyFont="1" applyBorder="1" applyAlignment="1">
      <alignment horizontal="center" vertical="center" wrapText="1"/>
    </xf>
    <xf numFmtId="0" fontId="47" fillId="0" borderId="10" xfId="0" applyFont="1" applyFill="1" applyBorder="1" applyAlignment="1">
      <alignment horizontal="justify" vertical="center" wrapText="1"/>
    </xf>
    <xf numFmtId="0" fontId="47" fillId="34" borderId="23" xfId="0" applyFont="1" applyFill="1" applyBorder="1" applyAlignment="1">
      <alignment horizontal="justify" vertical="top"/>
    </xf>
    <xf numFmtId="0" fontId="47" fillId="34" borderId="29" xfId="0" applyFont="1" applyFill="1" applyBorder="1" applyAlignment="1">
      <alignment horizontal="justify" vertical="top"/>
    </xf>
    <xf numFmtId="0" fontId="47" fillId="34" borderId="30" xfId="0" applyFont="1" applyFill="1" applyBorder="1" applyAlignment="1">
      <alignment horizontal="justify" vertical="top"/>
    </xf>
    <xf numFmtId="0" fontId="48" fillId="33" borderId="23" xfId="0" applyFont="1" applyFill="1" applyBorder="1" applyAlignment="1">
      <alignment horizontal="left" vertical="center" wrapText="1"/>
    </xf>
    <xf numFmtId="0" fontId="48" fillId="33" borderId="30" xfId="0" applyFont="1" applyFill="1" applyBorder="1" applyAlignment="1">
      <alignment horizontal="left" vertical="center" wrapText="1"/>
    </xf>
    <xf numFmtId="0" fontId="47" fillId="0" borderId="10" xfId="0" applyFont="1" applyBorder="1" applyAlignment="1">
      <alignment horizontal="center"/>
    </xf>
    <xf numFmtId="0" fontId="49" fillId="39" borderId="0" xfId="0" applyFont="1" applyFill="1" applyBorder="1" applyAlignment="1">
      <alignment horizontal="center"/>
    </xf>
    <xf numFmtId="0" fontId="49" fillId="39" borderId="16" xfId="0" applyFont="1" applyFill="1" applyBorder="1" applyAlignment="1">
      <alignment horizontal="center"/>
    </xf>
    <xf numFmtId="0" fontId="49" fillId="17" borderId="15" xfId="0" applyFont="1" applyFill="1" applyBorder="1" applyAlignment="1">
      <alignment horizontal="center" vertical="justify" wrapText="1"/>
    </xf>
    <xf numFmtId="0" fontId="49" fillId="17" borderId="0" xfId="0" applyFont="1" applyFill="1" applyBorder="1" applyAlignment="1">
      <alignment horizontal="center" vertical="justify" wrapText="1"/>
    </xf>
    <xf numFmtId="0" fontId="49" fillId="17" borderId="16" xfId="0" applyFont="1" applyFill="1" applyBorder="1" applyAlignment="1">
      <alignment horizontal="center" vertical="justify" wrapText="1"/>
    </xf>
    <xf numFmtId="0" fontId="48" fillId="33" borderId="35" xfId="0" applyFont="1" applyFill="1" applyBorder="1" applyAlignment="1">
      <alignment horizontal="left" vertical="center" wrapText="1"/>
    </xf>
    <xf numFmtId="0" fontId="48" fillId="33" borderId="36" xfId="0" applyFont="1" applyFill="1" applyBorder="1" applyAlignment="1">
      <alignment horizontal="left" vertical="center" wrapText="1"/>
    </xf>
    <xf numFmtId="0" fontId="49" fillId="0" borderId="37" xfId="0" applyFont="1" applyBorder="1" applyAlignment="1">
      <alignment horizontal="center"/>
    </xf>
    <xf numFmtId="0" fontId="47" fillId="0" borderId="10" xfId="0" applyFont="1" applyFill="1" applyBorder="1" applyAlignment="1">
      <alignment horizontal="justify" vertical="justify"/>
    </xf>
    <xf numFmtId="0" fontId="47" fillId="0" borderId="10" xfId="0" applyFont="1" applyFill="1" applyBorder="1" applyAlignment="1">
      <alignment horizontal="left" vertical="justify" wrapText="1"/>
    </xf>
    <xf numFmtId="9" fontId="47" fillId="38" borderId="10" xfId="0" applyNumberFormat="1" applyFont="1" applyFill="1" applyBorder="1" applyAlignment="1">
      <alignment horizontal="center" vertical="center"/>
    </xf>
    <xf numFmtId="0" fontId="47" fillId="38" borderId="10" xfId="0" applyFont="1" applyFill="1" applyBorder="1" applyAlignment="1">
      <alignment horizontal="center" vertical="center"/>
    </xf>
    <xf numFmtId="0" fontId="47" fillId="0" borderId="10" xfId="0" applyFont="1" applyFill="1" applyBorder="1" applyAlignment="1">
      <alignment horizontal="justify" vertical="center"/>
    </xf>
    <xf numFmtId="9" fontId="47" fillId="0" borderId="10" xfId="0" applyNumberFormat="1" applyFont="1" applyBorder="1" applyAlignment="1">
      <alignment horizontal="center" vertical="center"/>
    </xf>
    <xf numFmtId="0" fontId="47" fillId="0" borderId="10" xfId="0" applyFont="1" applyBorder="1" applyAlignment="1">
      <alignment horizontal="center" vertical="center"/>
    </xf>
    <xf numFmtId="0" fontId="47" fillId="0" borderId="30" xfId="0" applyFont="1" applyFill="1" applyBorder="1" applyAlignment="1">
      <alignment horizontal="justify" vertical="center" wrapText="1"/>
    </xf>
    <xf numFmtId="9" fontId="47" fillId="38" borderId="10" xfId="54" applyFont="1" applyFill="1" applyBorder="1" applyAlignment="1">
      <alignment horizontal="center" vertical="center" wrapText="1"/>
    </xf>
    <xf numFmtId="9" fontId="47" fillId="38" borderId="11" xfId="54" applyFont="1" applyFill="1" applyBorder="1" applyAlignment="1">
      <alignment horizontal="center" vertical="center" wrapText="1"/>
    </xf>
    <xf numFmtId="9" fontId="47" fillId="38" borderId="11" xfId="0" applyNumberFormat="1" applyFont="1" applyFill="1" applyBorder="1" applyAlignment="1">
      <alignment horizontal="center" vertical="center"/>
    </xf>
    <xf numFmtId="0" fontId="47" fillId="38" borderId="31" xfId="0" applyFont="1" applyFill="1" applyBorder="1" applyAlignment="1">
      <alignment horizontal="center" vertical="center"/>
    </xf>
    <xf numFmtId="0" fontId="47" fillId="0" borderId="23" xfId="0" applyFont="1" applyFill="1" applyBorder="1" applyAlignment="1">
      <alignment horizontal="left" vertical="center"/>
    </xf>
    <xf numFmtId="0" fontId="47" fillId="0" borderId="29" xfId="0" applyFont="1" applyFill="1" applyBorder="1" applyAlignment="1">
      <alignment horizontal="left" vertical="center"/>
    </xf>
    <xf numFmtId="0" fontId="47" fillId="0" borderId="30" xfId="0" applyFont="1" applyFill="1" applyBorder="1" applyAlignment="1">
      <alignment horizontal="left" vertical="center"/>
    </xf>
    <xf numFmtId="0" fontId="44" fillId="23" borderId="10" xfId="0" applyFont="1" applyFill="1" applyBorder="1" applyAlignment="1">
      <alignment horizontal="center"/>
    </xf>
    <xf numFmtId="0" fontId="44" fillId="9" borderId="0" xfId="0" applyFont="1" applyFill="1" applyAlignment="1">
      <alignment horizontal="center"/>
    </xf>
    <xf numFmtId="9" fontId="0" fillId="0" borderId="10" xfId="0" applyNumberFormat="1" applyFont="1" applyBorder="1" applyAlignment="1">
      <alignment horizontal="center" vertical="center" wrapText="1"/>
    </xf>
    <xf numFmtId="0" fontId="0" fillId="0" borderId="23" xfId="0" applyFont="1" applyFill="1" applyBorder="1" applyAlignment="1">
      <alignment horizontal="justify" vertical="justify"/>
    </xf>
    <xf numFmtId="0" fontId="0" fillId="0" borderId="29" xfId="0" applyFont="1" applyFill="1" applyBorder="1" applyAlignment="1">
      <alignment horizontal="justify" vertical="justify"/>
    </xf>
    <xf numFmtId="9" fontId="0" fillId="37" borderId="38" xfId="0" applyNumberFormat="1" applyFont="1" applyFill="1" applyBorder="1" applyAlignment="1">
      <alignment horizontal="center" vertical="center"/>
    </xf>
    <xf numFmtId="0" fontId="0" fillId="37" borderId="39" xfId="0" applyFont="1" applyFill="1" applyBorder="1" applyAlignment="1">
      <alignment horizontal="center" vertical="center"/>
    </xf>
    <xf numFmtId="0" fontId="0" fillId="37" borderId="40" xfId="0" applyFont="1" applyFill="1" applyBorder="1" applyAlignment="1">
      <alignment horizontal="center" vertical="center"/>
    </xf>
    <xf numFmtId="9" fontId="0" fillId="0" borderId="34" xfId="0" applyNumberFormat="1" applyFont="1" applyBorder="1" applyAlignment="1">
      <alignment horizontal="center" vertical="center" wrapText="1"/>
    </xf>
    <xf numFmtId="9" fontId="0" fillId="0" borderId="26" xfId="0" applyNumberFormat="1" applyFont="1" applyBorder="1" applyAlignment="1">
      <alignment horizontal="center" vertical="center" wrapText="1"/>
    </xf>
    <xf numFmtId="0" fontId="0" fillId="0" borderId="23" xfId="0" applyFont="1" applyFill="1" applyBorder="1" applyAlignment="1">
      <alignment horizontal="justify" vertical="justify" wrapText="1"/>
    </xf>
    <xf numFmtId="0" fontId="0" fillId="0" borderId="29" xfId="0" applyFont="1" applyFill="1" applyBorder="1" applyAlignment="1">
      <alignment horizontal="justify" vertical="justify" wrapText="1"/>
    </xf>
    <xf numFmtId="0" fontId="0" fillId="0" borderId="30" xfId="0" applyFont="1" applyFill="1" applyBorder="1" applyAlignment="1">
      <alignment horizontal="justify" vertical="justify" wrapText="1"/>
    </xf>
    <xf numFmtId="9" fontId="0" fillId="0" borderId="18" xfId="54" applyFont="1" applyBorder="1" applyAlignment="1">
      <alignment horizontal="center" vertical="center" wrapText="1"/>
    </xf>
    <xf numFmtId="9" fontId="0" fillId="0" borderId="19" xfId="54" applyFont="1" applyBorder="1" applyAlignment="1">
      <alignment horizontal="center" vertical="center" wrapText="1"/>
    </xf>
    <xf numFmtId="9" fontId="0" fillId="0" borderId="32" xfId="54" applyFont="1" applyBorder="1" applyAlignment="1">
      <alignment horizontal="center" vertical="center" wrapText="1"/>
    </xf>
    <xf numFmtId="9" fontId="0" fillId="37" borderId="10" xfId="54" applyFont="1" applyFill="1" applyBorder="1" applyAlignment="1">
      <alignment horizontal="center" vertical="center" wrapText="1"/>
    </xf>
    <xf numFmtId="9" fontId="0" fillId="37" borderId="11" xfId="54" applyFont="1" applyFill="1" applyBorder="1" applyAlignment="1">
      <alignment horizontal="center" vertical="center" wrapText="1"/>
    </xf>
    <xf numFmtId="0" fontId="32" fillId="33" borderId="26" xfId="0" applyFont="1" applyFill="1" applyBorder="1" applyAlignment="1">
      <alignment horizontal="center" vertical="center" wrapText="1"/>
    </xf>
    <xf numFmtId="0" fontId="32" fillId="33" borderId="27" xfId="0" applyFont="1" applyFill="1" applyBorder="1" applyAlignment="1">
      <alignment horizontal="center" vertical="center" wrapText="1"/>
    </xf>
    <xf numFmtId="0" fontId="44" fillId="17" borderId="11" xfId="0" applyFont="1" applyFill="1" applyBorder="1" applyAlignment="1">
      <alignment horizontal="center" vertical="center" wrapText="1"/>
    </xf>
    <xf numFmtId="0" fontId="44" fillId="17" borderId="28" xfId="0" applyFont="1" applyFill="1" applyBorder="1" applyAlignment="1">
      <alignment horizontal="center" vertical="center" wrapText="1"/>
    </xf>
    <xf numFmtId="0" fontId="44" fillId="17" borderId="23" xfId="0" applyFont="1" applyFill="1" applyBorder="1" applyAlignment="1">
      <alignment horizontal="center" vertical="justify" wrapText="1"/>
    </xf>
    <xf numFmtId="0" fontId="44" fillId="17" borderId="29" xfId="0" applyFont="1" applyFill="1" applyBorder="1" applyAlignment="1">
      <alignment horizontal="center" vertical="justify" wrapText="1"/>
    </xf>
    <xf numFmtId="0" fontId="44" fillId="17" borderId="33" xfId="0" applyFont="1" applyFill="1" applyBorder="1" applyAlignment="1">
      <alignment horizontal="center" vertical="justify" wrapText="1"/>
    </xf>
    <xf numFmtId="9" fontId="0" fillId="0" borderId="11" xfId="0" applyNumberFormat="1" applyFont="1" applyBorder="1" applyAlignment="1">
      <alignment horizontal="center" vertical="center"/>
    </xf>
    <xf numFmtId="0" fontId="0" fillId="0" borderId="31" xfId="0" applyFont="1" applyBorder="1" applyAlignment="1">
      <alignment horizontal="center" vertical="center"/>
    </xf>
    <xf numFmtId="0" fontId="44" fillId="17" borderId="10" xfId="0" applyFont="1" applyFill="1" applyBorder="1" applyAlignment="1">
      <alignment horizontal="center" vertical="justify" wrapText="1"/>
    </xf>
    <xf numFmtId="0" fontId="44" fillId="17" borderId="17" xfId="0" applyFont="1" applyFill="1" applyBorder="1" applyAlignment="1">
      <alignment horizontal="center" vertical="justify" wrapText="1"/>
    </xf>
    <xf numFmtId="0" fontId="0" fillId="0" borderId="23" xfId="0" applyFont="1" applyFill="1" applyBorder="1" applyAlignment="1">
      <alignment horizontal="center" vertical="top" wrapText="1"/>
    </xf>
    <xf numFmtId="0" fontId="0" fillId="0" borderId="29" xfId="0" applyFont="1" applyFill="1" applyBorder="1" applyAlignment="1">
      <alignment horizontal="center" vertical="top" wrapText="1"/>
    </xf>
    <xf numFmtId="0" fontId="0" fillId="0" borderId="30" xfId="0" applyFont="1" applyFill="1" applyBorder="1" applyAlignment="1">
      <alignment horizontal="center" vertical="top" wrapText="1"/>
    </xf>
    <xf numFmtId="0" fontId="0" fillId="0" borderId="10" xfId="0" applyFont="1" applyFill="1" applyBorder="1" applyAlignment="1">
      <alignment horizontal="center" vertical="justify" wrapText="1"/>
    </xf>
    <xf numFmtId="9" fontId="0" fillId="37" borderId="11" xfId="0" applyNumberFormat="1" applyFont="1" applyFill="1" applyBorder="1" applyAlignment="1">
      <alignment horizontal="center" vertical="center"/>
    </xf>
    <xf numFmtId="0" fontId="0" fillId="37" borderId="31" xfId="0" applyFont="1" applyFill="1" applyBorder="1" applyAlignment="1">
      <alignment horizontal="center" vertical="center"/>
    </xf>
    <xf numFmtId="0" fontId="0" fillId="0" borderId="10" xfId="0" applyFont="1" applyFill="1" applyBorder="1" applyAlignment="1">
      <alignment horizontal="center" vertical="top" wrapText="1"/>
    </xf>
    <xf numFmtId="0" fontId="0" fillId="0" borderId="10" xfId="0" applyFont="1" applyFill="1" applyBorder="1" applyAlignment="1">
      <alignment horizontal="justify" vertical="justify" wrapText="1"/>
    </xf>
    <xf numFmtId="0" fontId="0" fillId="0" borderId="23" xfId="0" applyFont="1" applyFill="1" applyBorder="1" applyAlignment="1">
      <alignment horizontal="left"/>
    </xf>
    <xf numFmtId="0" fontId="0" fillId="0" borderId="29" xfId="0" applyFont="1" applyFill="1" applyBorder="1" applyAlignment="1">
      <alignment horizontal="left"/>
    </xf>
    <xf numFmtId="0" fontId="0" fillId="0" borderId="30" xfId="0" applyFont="1" applyFill="1" applyBorder="1" applyAlignment="1">
      <alignment horizontal="left"/>
    </xf>
    <xf numFmtId="0" fontId="0" fillId="0" borderId="10" xfId="0" applyFont="1" applyFill="1" applyBorder="1" applyAlignment="1">
      <alignment horizontal="justify" vertical="top" wrapText="1"/>
    </xf>
    <xf numFmtId="9" fontId="0" fillId="0" borderId="41" xfId="54" applyFont="1" applyBorder="1" applyAlignment="1">
      <alignment horizontal="center" vertical="center" wrapText="1"/>
    </xf>
    <xf numFmtId="9" fontId="0" fillId="0" borderId="16" xfId="54" applyFont="1" applyBorder="1" applyAlignment="1">
      <alignment horizontal="center" vertical="center" wrapText="1"/>
    </xf>
    <xf numFmtId="9" fontId="0" fillId="0" borderId="42" xfId="54" applyFont="1" applyBorder="1" applyAlignment="1">
      <alignment horizontal="center" vertical="center" wrapText="1"/>
    </xf>
    <xf numFmtId="0" fontId="0" fillId="0" borderId="10" xfId="0" applyFont="1" applyFill="1" applyBorder="1" applyAlignment="1">
      <alignment horizontal="justify" vertical="center" wrapText="1"/>
    </xf>
    <xf numFmtId="9" fontId="47" fillId="37" borderId="10" xfId="54" applyFont="1" applyFill="1" applyBorder="1" applyAlignment="1">
      <alignment horizontal="center" vertical="center" wrapText="1"/>
    </xf>
    <xf numFmtId="0" fontId="0" fillId="34" borderId="23" xfId="0" applyFont="1" applyFill="1" applyBorder="1" applyAlignment="1">
      <alignment horizontal="justify" vertical="top"/>
    </xf>
    <xf numFmtId="0" fontId="0" fillId="34" borderId="29" xfId="0" applyFont="1" applyFill="1" applyBorder="1" applyAlignment="1">
      <alignment horizontal="justify" vertical="top"/>
    </xf>
    <xf numFmtId="0" fontId="0" fillId="34" borderId="30" xfId="0" applyFont="1" applyFill="1" applyBorder="1" applyAlignment="1">
      <alignment horizontal="justify" vertical="top"/>
    </xf>
    <xf numFmtId="0" fontId="32" fillId="33" borderId="23" xfId="0" applyFont="1" applyFill="1" applyBorder="1" applyAlignment="1">
      <alignment horizontal="left" vertical="center" wrapText="1"/>
    </xf>
    <xf numFmtId="0" fontId="32" fillId="33" borderId="30" xfId="0" applyFont="1" applyFill="1" applyBorder="1" applyAlignment="1">
      <alignment horizontal="left" vertical="center" wrapText="1"/>
    </xf>
    <xf numFmtId="0" fontId="0" fillId="0" borderId="10" xfId="0" applyFont="1" applyBorder="1" applyAlignment="1">
      <alignment horizontal="center"/>
    </xf>
    <xf numFmtId="0" fontId="44" fillId="39" borderId="0" xfId="0" applyFont="1" applyFill="1" applyBorder="1" applyAlignment="1">
      <alignment horizontal="center"/>
    </xf>
    <xf numFmtId="0" fontId="44" fillId="39" borderId="16" xfId="0" applyFont="1" applyFill="1" applyBorder="1" applyAlignment="1">
      <alignment horizontal="center"/>
    </xf>
    <xf numFmtId="0" fontId="44" fillId="17" borderId="15" xfId="0" applyFont="1" applyFill="1" applyBorder="1" applyAlignment="1">
      <alignment horizontal="center" vertical="justify" wrapText="1"/>
    </xf>
    <xf numFmtId="0" fontId="44" fillId="17" borderId="0" xfId="0" applyFont="1" applyFill="1" applyBorder="1" applyAlignment="1">
      <alignment horizontal="center" vertical="justify" wrapText="1"/>
    </xf>
    <xf numFmtId="0" fontId="44" fillId="17" borderId="16" xfId="0" applyFont="1" applyFill="1" applyBorder="1" applyAlignment="1">
      <alignment horizontal="center" vertical="justify" wrapText="1"/>
    </xf>
    <xf numFmtId="0" fontId="32" fillId="33" borderId="35" xfId="0" applyFont="1" applyFill="1" applyBorder="1" applyAlignment="1">
      <alignment horizontal="left" vertical="center" wrapText="1"/>
    </xf>
    <xf numFmtId="0" fontId="32" fillId="33" borderId="36" xfId="0" applyFont="1" applyFill="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83"/>
  <sheetViews>
    <sheetView view="pageBreakPreview" zoomScale="96" zoomScaleSheetLayoutView="96" zoomScalePageLayoutView="0" workbookViewId="0" topLeftCell="A76">
      <selection activeCell="H82" sqref="H82:J82"/>
    </sheetView>
  </sheetViews>
  <sheetFormatPr defaultColWidth="11.421875" defaultRowHeight="15"/>
  <cols>
    <col min="1" max="1" width="10.7109375" style="0" customWidth="1"/>
    <col min="2" max="2" width="17.00390625" style="0" customWidth="1"/>
    <col min="3" max="3" width="49.28125" style="0" customWidth="1"/>
    <col min="4" max="4" width="16.28125" style="0" customWidth="1"/>
    <col min="5" max="5" width="20.7109375" style="0" customWidth="1"/>
    <col min="6" max="6" width="10.8515625" style="3" customWidth="1"/>
    <col min="7" max="7" width="11.00390625" style="0" customWidth="1"/>
    <col min="8" max="8" width="42.7109375" style="0" customWidth="1"/>
    <col min="9" max="9" width="10.57421875" style="0" customWidth="1"/>
  </cols>
  <sheetData>
    <row r="1" spans="1:11" ht="15" customHeight="1">
      <c r="A1" s="45"/>
      <c r="B1" s="336" t="s">
        <v>15</v>
      </c>
      <c r="C1" s="337"/>
      <c r="D1" s="338" t="s">
        <v>38</v>
      </c>
      <c r="E1" s="338"/>
      <c r="F1" s="338"/>
      <c r="G1" s="338"/>
      <c r="H1" s="338"/>
      <c r="I1" s="46"/>
      <c r="J1" s="46"/>
      <c r="K1" s="47"/>
    </row>
    <row r="2" spans="1:11" ht="15">
      <c r="A2" s="48"/>
      <c r="B2" s="328" t="s">
        <v>17</v>
      </c>
      <c r="C2" s="329"/>
      <c r="D2" s="330">
        <v>2018</v>
      </c>
      <c r="E2" s="330"/>
      <c r="F2" s="330"/>
      <c r="G2" s="330"/>
      <c r="H2" s="330"/>
      <c r="I2" s="8"/>
      <c r="J2" s="8"/>
      <c r="K2" s="49"/>
    </row>
    <row r="3" spans="1:11" ht="15" customHeight="1">
      <c r="A3" s="48"/>
      <c r="B3" s="328" t="s">
        <v>30</v>
      </c>
      <c r="C3" s="329"/>
      <c r="D3" s="330"/>
      <c r="E3" s="330"/>
      <c r="F3" s="330"/>
      <c r="G3" s="330"/>
      <c r="H3" s="330"/>
      <c r="I3" s="8"/>
      <c r="J3" s="8"/>
      <c r="K3" s="49"/>
    </row>
    <row r="4" spans="1:11" ht="15" customHeight="1">
      <c r="A4" s="48"/>
      <c r="B4" s="328" t="s">
        <v>33</v>
      </c>
      <c r="C4" s="329"/>
      <c r="D4" s="330"/>
      <c r="E4" s="330"/>
      <c r="F4" s="330"/>
      <c r="G4" s="330"/>
      <c r="H4" s="330"/>
      <c r="I4" s="8"/>
      <c r="J4" s="8"/>
      <c r="K4" s="49"/>
    </row>
    <row r="5" spans="1:11" ht="15" customHeight="1">
      <c r="A5" s="48"/>
      <c r="B5" s="328" t="s">
        <v>18</v>
      </c>
      <c r="C5" s="329"/>
      <c r="D5" s="330"/>
      <c r="E5" s="330"/>
      <c r="F5" s="330"/>
      <c r="G5" s="330"/>
      <c r="H5" s="330"/>
      <c r="I5" s="8"/>
      <c r="J5" s="8"/>
      <c r="K5" s="49"/>
    </row>
    <row r="6" spans="1:11" ht="15">
      <c r="A6" s="48"/>
      <c r="B6" s="8"/>
      <c r="C6" s="8"/>
      <c r="D6" s="8"/>
      <c r="E6" s="8"/>
      <c r="F6" s="9"/>
      <c r="G6" s="8"/>
      <c r="H6" s="331" t="s">
        <v>34</v>
      </c>
      <c r="I6" s="331"/>
      <c r="J6" s="331"/>
      <c r="K6" s="332"/>
    </row>
    <row r="7" spans="1:11" ht="15" customHeight="1">
      <c r="A7" s="333" t="s">
        <v>39</v>
      </c>
      <c r="B7" s="334"/>
      <c r="C7" s="334"/>
      <c r="D7" s="334"/>
      <c r="E7" s="334"/>
      <c r="F7" s="334"/>
      <c r="G7" s="334"/>
      <c r="H7" s="334"/>
      <c r="I7" s="334"/>
      <c r="J7" s="334"/>
      <c r="K7" s="335"/>
    </row>
    <row r="8" spans="1:11" ht="15" customHeight="1">
      <c r="A8" s="282" t="s">
        <v>28</v>
      </c>
      <c r="B8" s="286" t="s">
        <v>25</v>
      </c>
      <c r="C8" s="286" t="s">
        <v>9</v>
      </c>
      <c r="D8" s="288" t="s">
        <v>10</v>
      </c>
      <c r="E8" s="288"/>
      <c r="F8" s="288"/>
      <c r="G8" s="288"/>
      <c r="H8" s="288"/>
      <c r="I8" s="288"/>
      <c r="J8" s="288"/>
      <c r="K8" s="289"/>
    </row>
    <row r="9" spans="1:11" ht="52.5" customHeight="1">
      <c r="A9" s="283"/>
      <c r="B9" s="287"/>
      <c r="C9" s="287"/>
      <c r="D9" s="4" t="s">
        <v>4</v>
      </c>
      <c r="E9" s="4" t="s">
        <v>26</v>
      </c>
      <c r="F9" s="5" t="s">
        <v>27</v>
      </c>
      <c r="G9" s="4" t="s">
        <v>7</v>
      </c>
      <c r="H9" s="4" t="s">
        <v>19</v>
      </c>
      <c r="I9" s="4" t="s">
        <v>8</v>
      </c>
      <c r="J9" s="4" t="s">
        <v>5</v>
      </c>
      <c r="K9" s="50" t="s">
        <v>31</v>
      </c>
    </row>
    <row r="10" spans="1:11" ht="55.5" customHeight="1">
      <c r="A10" s="318"/>
      <c r="B10" s="43" t="s">
        <v>41</v>
      </c>
      <c r="C10" s="326" t="s">
        <v>40</v>
      </c>
      <c r="D10" s="327"/>
      <c r="E10" s="327"/>
      <c r="F10" s="327"/>
      <c r="G10" s="327"/>
      <c r="H10" s="327"/>
      <c r="I10" s="327"/>
      <c r="J10" s="327"/>
      <c r="K10" s="303"/>
    </row>
    <row r="11" spans="1:11" ht="55.5" customHeight="1">
      <c r="A11" s="319"/>
      <c r="B11" s="6" t="s">
        <v>29</v>
      </c>
      <c r="C11" s="301" t="s">
        <v>65</v>
      </c>
      <c r="D11" s="302"/>
      <c r="E11" s="302"/>
      <c r="F11" s="302"/>
      <c r="G11" s="302"/>
      <c r="H11" s="302"/>
      <c r="I11" s="302"/>
      <c r="J11" s="302"/>
      <c r="K11" s="300"/>
    </row>
    <row r="12" spans="1:11" ht="60">
      <c r="A12" s="319"/>
      <c r="B12" s="12" t="s">
        <v>0</v>
      </c>
      <c r="C12" s="77" t="s">
        <v>66</v>
      </c>
      <c r="D12" s="73">
        <v>43738</v>
      </c>
      <c r="E12" s="78" t="s">
        <v>67</v>
      </c>
      <c r="F12" s="79">
        <v>1</v>
      </c>
      <c r="G12" s="80">
        <v>0.3</v>
      </c>
      <c r="H12" s="80"/>
      <c r="I12" s="80"/>
      <c r="J12" s="325"/>
      <c r="K12" s="300"/>
    </row>
    <row r="13" spans="1:11" ht="45">
      <c r="A13" s="319"/>
      <c r="B13" s="12" t="s">
        <v>1</v>
      </c>
      <c r="C13" s="77" t="s">
        <v>68</v>
      </c>
      <c r="D13" s="92">
        <v>43768</v>
      </c>
      <c r="E13" s="81" t="s">
        <v>69</v>
      </c>
      <c r="F13" s="79">
        <v>1</v>
      </c>
      <c r="G13" s="80">
        <v>0.7</v>
      </c>
      <c r="H13" s="80"/>
      <c r="I13" s="80"/>
      <c r="J13" s="325"/>
      <c r="K13" s="300"/>
    </row>
    <row r="14" spans="1:11" s="7" customFormat="1" ht="46.5" customHeight="1">
      <c r="A14" s="318"/>
      <c r="B14" s="6" t="s">
        <v>42</v>
      </c>
      <c r="C14" s="322" t="s">
        <v>43</v>
      </c>
      <c r="D14" s="323"/>
      <c r="E14" s="323"/>
      <c r="F14" s="323"/>
      <c r="G14" s="323"/>
      <c r="H14" s="323"/>
      <c r="I14" s="323"/>
      <c r="J14" s="324"/>
      <c r="K14" s="300"/>
    </row>
    <row r="15" spans="1:11" ht="33.75" customHeight="1">
      <c r="A15" s="319"/>
      <c r="B15" s="6" t="s">
        <v>29</v>
      </c>
      <c r="C15" s="322" t="s">
        <v>116</v>
      </c>
      <c r="D15" s="323"/>
      <c r="E15" s="323"/>
      <c r="F15" s="323"/>
      <c r="G15" s="323"/>
      <c r="H15" s="323"/>
      <c r="I15" s="323"/>
      <c r="J15" s="324"/>
      <c r="K15" s="300"/>
    </row>
    <row r="16" spans="1:11" s="38" customFormat="1" ht="56.25" customHeight="1">
      <c r="A16" s="319"/>
      <c r="B16" s="12" t="s">
        <v>0</v>
      </c>
      <c r="C16" s="82" t="s">
        <v>132</v>
      </c>
      <c r="D16" s="83">
        <v>44012</v>
      </c>
      <c r="E16" s="84" t="s">
        <v>133</v>
      </c>
      <c r="F16" s="79">
        <v>1</v>
      </c>
      <c r="G16" s="80">
        <v>1</v>
      </c>
      <c r="H16" s="85"/>
      <c r="I16" s="85"/>
      <c r="J16" s="86"/>
      <c r="K16" s="300"/>
    </row>
    <row r="17" spans="1:11" ht="54" customHeight="1">
      <c r="A17" s="318"/>
      <c r="B17" s="4" t="s">
        <v>44</v>
      </c>
      <c r="C17" s="320" t="s">
        <v>46</v>
      </c>
      <c r="D17" s="321"/>
      <c r="E17" s="321"/>
      <c r="F17" s="321"/>
      <c r="G17" s="321"/>
      <c r="H17" s="321"/>
      <c r="I17" s="321"/>
      <c r="J17" s="321"/>
      <c r="K17" s="303">
        <v>0</v>
      </c>
    </row>
    <row r="18" spans="1:11" ht="24" customHeight="1">
      <c r="A18" s="319"/>
      <c r="B18" s="6" t="s">
        <v>29</v>
      </c>
      <c r="C18" s="320" t="s">
        <v>94</v>
      </c>
      <c r="D18" s="321"/>
      <c r="E18" s="321"/>
      <c r="F18" s="321"/>
      <c r="G18" s="321"/>
      <c r="H18" s="321"/>
      <c r="I18" s="321"/>
      <c r="J18" s="321"/>
      <c r="K18" s="300"/>
    </row>
    <row r="19" spans="1:11" ht="49.5" customHeight="1">
      <c r="A19" s="319"/>
      <c r="B19" s="12" t="s">
        <v>0</v>
      </c>
      <c r="C19" s="87" t="s">
        <v>140</v>
      </c>
      <c r="D19" s="93">
        <v>43708</v>
      </c>
      <c r="E19" s="87" t="s">
        <v>141</v>
      </c>
      <c r="F19" s="79">
        <v>1</v>
      </c>
      <c r="G19" s="88">
        <v>0.5</v>
      </c>
      <c r="H19" s="89"/>
      <c r="I19" s="89"/>
      <c r="J19" s="325"/>
      <c r="K19" s="300"/>
    </row>
    <row r="20" spans="1:11" ht="76.5" customHeight="1">
      <c r="A20" s="319"/>
      <c r="B20" s="12" t="s">
        <v>139</v>
      </c>
      <c r="C20" s="90" t="s">
        <v>118</v>
      </c>
      <c r="D20" s="91">
        <v>44012</v>
      </c>
      <c r="E20" s="91" t="s">
        <v>117</v>
      </c>
      <c r="F20" s="79">
        <v>3</v>
      </c>
      <c r="G20" s="88">
        <v>0.1</v>
      </c>
      <c r="H20" s="89"/>
      <c r="I20" s="89"/>
      <c r="J20" s="325"/>
      <c r="K20" s="300"/>
    </row>
    <row r="21" spans="1:11" ht="75.75" customHeight="1">
      <c r="A21" s="319"/>
      <c r="B21" s="12" t="s">
        <v>2</v>
      </c>
      <c r="C21" s="90" t="s">
        <v>119</v>
      </c>
      <c r="D21" s="91">
        <v>43738</v>
      </c>
      <c r="E21" s="91" t="s">
        <v>95</v>
      </c>
      <c r="F21" s="79">
        <v>1</v>
      </c>
      <c r="G21" s="88">
        <v>0.4</v>
      </c>
      <c r="H21" s="89"/>
      <c r="I21" s="89"/>
      <c r="J21" s="325"/>
      <c r="K21" s="300"/>
    </row>
    <row r="22" spans="1:11" ht="30" customHeight="1">
      <c r="A22" s="318"/>
      <c r="B22" s="4" t="s">
        <v>45</v>
      </c>
      <c r="C22" s="320" t="s">
        <v>47</v>
      </c>
      <c r="D22" s="321"/>
      <c r="E22" s="321"/>
      <c r="F22" s="321"/>
      <c r="G22" s="321"/>
      <c r="H22" s="321"/>
      <c r="I22" s="321"/>
      <c r="J22" s="321"/>
      <c r="K22" s="300"/>
    </row>
    <row r="23" spans="1:11" ht="30" customHeight="1">
      <c r="A23" s="319"/>
      <c r="B23" s="6" t="s">
        <v>29</v>
      </c>
      <c r="C23" s="320" t="s">
        <v>120</v>
      </c>
      <c r="D23" s="321"/>
      <c r="E23" s="321"/>
      <c r="F23" s="321"/>
      <c r="G23" s="321"/>
      <c r="H23" s="321"/>
      <c r="I23" s="321"/>
      <c r="J23" s="321"/>
      <c r="K23" s="300"/>
    </row>
    <row r="24" spans="1:11" ht="48.75" customHeight="1">
      <c r="A24" s="319"/>
      <c r="B24" s="12" t="s">
        <v>0</v>
      </c>
      <c r="C24" s="32" t="s">
        <v>121</v>
      </c>
      <c r="D24" s="30">
        <v>43798</v>
      </c>
      <c r="E24" s="32" t="s">
        <v>96</v>
      </c>
      <c r="F24" s="37">
        <v>1</v>
      </c>
      <c r="G24" s="31">
        <v>1</v>
      </c>
      <c r="H24" s="1"/>
      <c r="I24" s="1"/>
      <c r="J24" s="61"/>
      <c r="K24" s="300"/>
    </row>
    <row r="25" spans="1:11" ht="26.25" customHeight="1">
      <c r="A25" s="318"/>
      <c r="B25" s="4" t="s">
        <v>49</v>
      </c>
      <c r="C25" s="320" t="s">
        <v>48</v>
      </c>
      <c r="D25" s="321"/>
      <c r="E25" s="321"/>
      <c r="F25" s="321"/>
      <c r="G25" s="321"/>
      <c r="H25" s="321"/>
      <c r="I25" s="321"/>
      <c r="J25" s="321"/>
      <c r="K25" s="303">
        <v>0</v>
      </c>
    </row>
    <row r="26" spans="1:11" ht="27.75" customHeight="1">
      <c r="A26" s="319"/>
      <c r="B26" s="6" t="s">
        <v>29</v>
      </c>
      <c r="C26" s="320" t="s">
        <v>122</v>
      </c>
      <c r="D26" s="321"/>
      <c r="E26" s="321"/>
      <c r="F26" s="321"/>
      <c r="G26" s="321"/>
      <c r="H26" s="321"/>
      <c r="I26" s="321"/>
      <c r="J26" s="321"/>
      <c r="K26" s="300"/>
    </row>
    <row r="27" spans="1:11" ht="50.25" customHeight="1">
      <c r="A27" s="319"/>
      <c r="B27" s="12" t="s">
        <v>0</v>
      </c>
      <c r="C27" s="32" t="s">
        <v>123</v>
      </c>
      <c r="D27" s="30">
        <v>44012</v>
      </c>
      <c r="E27" s="34" t="s">
        <v>97</v>
      </c>
      <c r="F27" s="37">
        <v>1</v>
      </c>
      <c r="G27" s="35">
        <v>0.5</v>
      </c>
      <c r="H27" s="2"/>
      <c r="I27" s="2"/>
      <c r="J27" s="293"/>
      <c r="K27" s="300"/>
    </row>
    <row r="28" spans="1:11" ht="45">
      <c r="A28" s="319"/>
      <c r="B28" s="12" t="s">
        <v>1</v>
      </c>
      <c r="C28" s="36" t="s">
        <v>98</v>
      </c>
      <c r="D28" s="30">
        <v>44012</v>
      </c>
      <c r="E28" s="33" t="s">
        <v>99</v>
      </c>
      <c r="F28" s="37">
        <v>1</v>
      </c>
      <c r="G28" s="35">
        <v>0.5</v>
      </c>
      <c r="H28" s="2"/>
      <c r="I28" s="2"/>
      <c r="J28" s="293"/>
      <c r="K28" s="300"/>
    </row>
    <row r="29" spans="1:11" ht="24.75" customHeight="1">
      <c r="A29" s="318"/>
      <c r="B29" s="4" t="s">
        <v>50</v>
      </c>
      <c r="C29" s="15" t="s">
        <v>51</v>
      </c>
      <c r="D29" s="15"/>
      <c r="E29" s="15"/>
      <c r="F29" s="16"/>
      <c r="G29" s="15"/>
      <c r="H29" s="15"/>
      <c r="I29" s="17"/>
      <c r="J29" s="15"/>
      <c r="K29" s="300"/>
    </row>
    <row r="30" spans="1:11" ht="24.75" customHeight="1">
      <c r="A30" s="319"/>
      <c r="B30" s="6" t="s">
        <v>29</v>
      </c>
      <c r="C30" s="320" t="s">
        <v>124</v>
      </c>
      <c r="D30" s="321"/>
      <c r="E30" s="321"/>
      <c r="F30" s="321"/>
      <c r="G30" s="321"/>
      <c r="H30" s="321"/>
      <c r="I30" s="321"/>
      <c r="J30" s="321"/>
      <c r="K30" s="300"/>
    </row>
    <row r="31" spans="1:11" ht="45">
      <c r="A31" s="319"/>
      <c r="B31" s="12" t="s">
        <v>0</v>
      </c>
      <c r="C31" s="36" t="s">
        <v>125</v>
      </c>
      <c r="D31" s="30">
        <v>43951</v>
      </c>
      <c r="E31" s="8" t="s">
        <v>100</v>
      </c>
      <c r="F31" s="37">
        <v>1</v>
      </c>
      <c r="G31" s="35">
        <v>0.7</v>
      </c>
      <c r="H31" s="1"/>
      <c r="I31" s="1"/>
      <c r="J31" s="297"/>
      <c r="K31" s="300"/>
    </row>
    <row r="32" spans="1:11" ht="60">
      <c r="A32" s="319"/>
      <c r="B32" s="12" t="s">
        <v>1</v>
      </c>
      <c r="C32" s="36" t="s">
        <v>101</v>
      </c>
      <c r="D32" s="30">
        <v>44012</v>
      </c>
      <c r="E32" s="36" t="s">
        <v>102</v>
      </c>
      <c r="F32" s="37">
        <v>1</v>
      </c>
      <c r="G32" s="35">
        <v>0.3</v>
      </c>
      <c r="H32" s="1"/>
      <c r="I32" s="1"/>
      <c r="J32" s="298"/>
      <c r="K32" s="300"/>
    </row>
    <row r="33" spans="1:11" ht="49.5" customHeight="1">
      <c r="A33" s="308"/>
      <c r="B33" s="6" t="s">
        <v>52</v>
      </c>
      <c r="C33" s="315" t="s">
        <v>142</v>
      </c>
      <c r="D33" s="316"/>
      <c r="E33" s="316"/>
      <c r="F33" s="316"/>
      <c r="G33" s="316"/>
      <c r="H33" s="316"/>
      <c r="I33" s="317"/>
      <c r="J33" s="15"/>
      <c r="K33" s="51"/>
    </row>
    <row r="34" spans="1:11" ht="24.75" customHeight="1">
      <c r="A34" s="309"/>
      <c r="B34" s="6" t="s">
        <v>29</v>
      </c>
      <c r="C34" s="315" t="s">
        <v>103</v>
      </c>
      <c r="D34" s="316"/>
      <c r="E34" s="316"/>
      <c r="F34" s="316"/>
      <c r="G34" s="316"/>
      <c r="H34" s="316"/>
      <c r="I34" s="317"/>
      <c r="J34" s="63"/>
      <c r="K34" s="51"/>
    </row>
    <row r="35" spans="1:11" ht="60">
      <c r="A35" s="309"/>
      <c r="B35" s="12" t="s">
        <v>0</v>
      </c>
      <c r="C35" s="36" t="s">
        <v>104</v>
      </c>
      <c r="D35" s="74">
        <v>43707</v>
      </c>
      <c r="E35" s="1" t="s">
        <v>105</v>
      </c>
      <c r="F35" s="37">
        <v>1</v>
      </c>
      <c r="G35" s="35">
        <v>0.1</v>
      </c>
      <c r="H35" s="1"/>
      <c r="I35" s="1"/>
      <c r="J35" s="297"/>
      <c r="K35" s="51"/>
    </row>
    <row r="36" spans="1:11" ht="45">
      <c r="A36" s="309"/>
      <c r="B36" s="12" t="s">
        <v>1</v>
      </c>
      <c r="C36" s="36" t="s">
        <v>106</v>
      </c>
      <c r="D36" s="74">
        <v>43707</v>
      </c>
      <c r="E36" s="1" t="s">
        <v>107</v>
      </c>
      <c r="F36" s="37">
        <v>1</v>
      </c>
      <c r="G36" s="35">
        <v>0.4</v>
      </c>
      <c r="H36" s="1"/>
      <c r="I36" s="1"/>
      <c r="J36" s="298"/>
      <c r="K36" s="51"/>
    </row>
    <row r="37" spans="1:11" ht="60">
      <c r="A37" s="309"/>
      <c r="B37" s="12" t="s">
        <v>2</v>
      </c>
      <c r="C37" s="36" t="s">
        <v>108</v>
      </c>
      <c r="D37" s="27">
        <v>43920</v>
      </c>
      <c r="E37" s="1" t="s">
        <v>109</v>
      </c>
      <c r="F37" s="37">
        <v>1</v>
      </c>
      <c r="G37" s="35">
        <v>0.5</v>
      </c>
      <c r="H37" s="1"/>
      <c r="I37" s="1"/>
      <c r="J37" s="298"/>
      <c r="K37" s="51"/>
    </row>
    <row r="38" spans="1:11" ht="60" customHeight="1">
      <c r="A38" s="308"/>
      <c r="B38" s="6" t="s">
        <v>53</v>
      </c>
      <c r="C38" s="315" t="s">
        <v>54</v>
      </c>
      <c r="D38" s="316"/>
      <c r="E38" s="316"/>
      <c r="F38" s="316"/>
      <c r="G38" s="316"/>
      <c r="H38" s="317"/>
      <c r="I38" s="17"/>
      <c r="J38" s="15"/>
      <c r="K38" s="51"/>
    </row>
    <row r="39" spans="1:11" ht="40.5" customHeight="1">
      <c r="A39" s="309"/>
      <c r="B39" s="6" t="s">
        <v>29</v>
      </c>
      <c r="C39" s="315" t="s">
        <v>110</v>
      </c>
      <c r="D39" s="316"/>
      <c r="E39" s="316"/>
      <c r="F39" s="316"/>
      <c r="G39" s="316"/>
      <c r="H39" s="317"/>
      <c r="I39" s="315"/>
      <c r="J39" s="316"/>
      <c r="K39" s="51"/>
    </row>
    <row r="40" spans="1:11" ht="60">
      <c r="A40" s="309"/>
      <c r="B40" s="12" t="s">
        <v>0</v>
      </c>
      <c r="C40" s="36" t="s">
        <v>111</v>
      </c>
      <c r="D40" s="75">
        <v>43738</v>
      </c>
      <c r="E40" s="52" t="s">
        <v>112</v>
      </c>
      <c r="F40" s="37">
        <v>1</v>
      </c>
      <c r="G40" s="35">
        <v>0.3</v>
      </c>
      <c r="H40" s="1"/>
      <c r="I40" s="1"/>
      <c r="J40" s="297"/>
      <c r="K40" s="51"/>
    </row>
    <row r="41" spans="1:11" ht="45">
      <c r="A41" s="309"/>
      <c r="B41" s="12" t="s">
        <v>1</v>
      </c>
      <c r="C41" s="36" t="s">
        <v>126</v>
      </c>
      <c r="D41" s="76">
        <v>43769</v>
      </c>
      <c r="E41" s="1" t="s">
        <v>113</v>
      </c>
      <c r="F41" s="37">
        <v>1</v>
      </c>
      <c r="G41" s="35">
        <v>0.2</v>
      </c>
      <c r="H41" s="1"/>
      <c r="I41" s="1"/>
      <c r="J41" s="298"/>
      <c r="K41" s="51"/>
    </row>
    <row r="42" spans="1:11" ht="45">
      <c r="A42" s="309"/>
      <c r="B42" s="12" t="s">
        <v>2</v>
      </c>
      <c r="C42" s="36" t="s">
        <v>114</v>
      </c>
      <c r="D42" s="76">
        <v>43769</v>
      </c>
      <c r="E42" s="1" t="s">
        <v>115</v>
      </c>
      <c r="F42" s="37">
        <v>1</v>
      </c>
      <c r="G42" s="35">
        <v>0.5</v>
      </c>
      <c r="H42" s="1"/>
      <c r="I42" s="1"/>
      <c r="J42" s="298"/>
      <c r="K42" s="51"/>
    </row>
    <row r="43" spans="1:11" ht="43.5" customHeight="1">
      <c r="A43" s="308"/>
      <c r="B43" s="6" t="s">
        <v>55</v>
      </c>
      <c r="C43" s="310" t="s">
        <v>56</v>
      </c>
      <c r="D43" s="311"/>
      <c r="E43" s="311"/>
      <c r="F43" s="311"/>
      <c r="G43" s="311"/>
      <c r="H43" s="311"/>
      <c r="I43" s="312"/>
      <c r="J43" s="15"/>
      <c r="K43" s="51"/>
    </row>
    <row r="44" spans="1:11" ht="24.75" customHeight="1">
      <c r="A44" s="309"/>
      <c r="B44" s="6" t="s">
        <v>29</v>
      </c>
      <c r="C44" s="313" t="s">
        <v>81</v>
      </c>
      <c r="D44" s="314"/>
      <c r="E44" s="314"/>
      <c r="F44" s="314"/>
      <c r="G44" s="314"/>
      <c r="H44" s="314"/>
      <c r="I44" s="314"/>
      <c r="J44" s="314"/>
      <c r="K44" s="51"/>
    </row>
    <row r="45" spans="1:11" ht="15">
      <c r="A45" s="309"/>
      <c r="B45" s="12" t="s">
        <v>0</v>
      </c>
      <c r="C45" s="1" t="s">
        <v>82</v>
      </c>
      <c r="D45" s="76">
        <v>43692</v>
      </c>
      <c r="E45" s="1" t="s">
        <v>85</v>
      </c>
      <c r="F45" s="37">
        <v>1</v>
      </c>
      <c r="G45" s="28">
        <v>0.5</v>
      </c>
      <c r="H45" s="1"/>
      <c r="I45" s="1"/>
      <c r="J45" s="297"/>
      <c r="K45" s="51"/>
    </row>
    <row r="46" spans="1:11" ht="15">
      <c r="A46" s="309"/>
      <c r="B46" s="12" t="s">
        <v>1</v>
      </c>
      <c r="C46" s="1" t="s">
        <v>83</v>
      </c>
      <c r="D46" s="76">
        <v>43707</v>
      </c>
      <c r="E46" s="1" t="s">
        <v>84</v>
      </c>
      <c r="F46" s="37">
        <v>1</v>
      </c>
      <c r="G46" s="28">
        <v>0.5</v>
      </c>
      <c r="H46" s="1"/>
      <c r="I46" s="1"/>
      <c r="J46" s="298"/>
      <c r="K46" s="51"/>
    </row>
    <row r="47" spans="1:11" ht="15" customHeight="1">
      <c r="A47" s="282" t="s">
        <v>28</v>
      </c>
      <c r="B47" s="286" t="s">
        <v>11</v>
      </c>
      <c r="C47" s="286" t="s">
        <v>9</v>
      </c>
      <c r="D47" s="288" t="s">
        <v>10</v>
      </c>
      <c r="E47" s="288"/>
      <c r="F47" s="288"/>
      <c r="G47" s="288"/>
      <c r="H47" s="288"/>
      <c r="I47" s="288"/>
      <c r="J47" s="288"/>
      <c r="K47" s="289"/>
    </row>
    <row r="48" spans="1:11" ht="56.25">
      <c r="A48" s="283"/>
      <c r="B48" s="287"/>
      <c r="C48" s="287"/>
      <c r="D48" s="4" t="s">
        <v>4</v>
      </c>
      <c r="E48" s="4" t="s">
        <v>26</v>
      </c>
      <c r="F48" s="5" t="s">
        <v>27</v>
      </c>
      <c r="G48" s="4" t="s">
        <v>7</v>
      </c>
      <c r="H48" s="4" t="s">
        <v>19</v>
      </c>
      <c r="I48" s="4" t="s">
        <v>8</v>
      </c>
      <c r="J48" s="4" t="s">
        <v>5</v>
      </c>
      <c r="K48" s="50" t="s">
        <v>31</v>
      </c>
    </row>
    <row r="49" spans="1:11" ht="58.5" customHeight="1">
      <c r="A49" s="318"/>
      <c r="B49" s="6" t="s">
        <v>57</v>
      </c>
      <c r="C49" s="290" t="s">
        <v>58</v>
      </c>
      <c r="D49" s="291"/>
      <c r="E49" s="291"/>
      <c r="F49" s="291"/>
      <c r="G49" s="291"/>
      <c r="H49" s="291"/>
      <c r="I49" s="291"/>
      <c r="J49" s="292"/>
      <c r="K49" s="300" t="s">
        <v>136</v>
      </c>
    </row>
    <row r="50" spans="1:11" ht="39.75" customHeight="1">
      <c r="A50" s="319"/>
      <c r="B50" s="6" t="s">
        <v>29</v>
      </c>
      <c r="C50" s="301" t="s">
        <v>70</v>
      </c>
      <c r="D50" s="302"/>
      <c r="E50" s="302"/>
      <c r="F50" s="302"/>
      <c r="G50" s="302"/>
      <c r="H50" s="302"/>
      <c r="I50" s="302"/>
      <c r="J50" s="302"/>
      <c r="K50" s="300"/>
    </row>
    <row r="51" spans="1:11" ht="90">
      <c r="A51" s="319"/>
      <c r="B51" s="12" t="s">
        <v>0</v>
      </c>
      <c r="C51" s="24" t="s">
        <v>71</v>
      </c>
      <c r="D51" s="22">
        <v>44043</v>
      </c>
      <c r="E51" s="24" t="s">
        <v>72</v>
      </c>
      <c r="F51" s="37">
        <v>1</v>
      </c>
      <c r="G51" s="62">
        <v>0.25</v>
      </c>
      <c r="H51" s="1"/>
      <c r="I51" s="1"/>
      <c r="J51" s="297"/>
      <c r="K51" s="300"/>
    </row>
    <row r="52" spans="1:11" ht="75">
      <c r="A52" s="319"/>
      <c r="B52" s="12" t="s">
        <v>1</v>
      </c>
      <c r="C52" s="26" t="s">
        <v>73</v>
      </c>
      <c r="D52" s="22">
        <v>44043</v>
      </c>
      <c r="E52" s="24" t="s">
        <v>74</v>
      </c>
      <c r="F52" s="37">
        <v>1</v>
      </c>
      <c r="G52" s="62">
        <v>0.25</v>
      </c>
      <c r="H52" s="1"/>
      <c r="I52" s="1"/>
      <c r="J52" s="298"/>
      <c r="K52" s="300"/>
    </row>
    <row r="53" spans="1:11" ht="75">
      <c r="A53" s="319"/>
      <c r="B53" s="12" t="s">
        <v>2</v>
      </c>
      <c r="C53" s="26" t="s">
        <v>75</v>
      </c>
      <c r="D53" s="22">
        <v>44043</v>
      </c>
      <c r="E53" s="23" t="s">
        <v>76</v>
      </c>
      <c r="F53" s="37">
        <v>1</v>
      </c>
      <c r="G53" s="62">
        <v>0.5</v>
      </c>
      <c r="H53" s="1"/>
      <c r="I53" s="1"/>
      <c r="J53" s="298"/>
      <c r="K53" s="300"/>
    </row>
    <row r="54" spans="1:11" ht="15">
      <c r="A54" s="282" t="s">
        <v>28</v>
      </c>
      <c r="B54" s="286" t="s">
        <v>36</v>
      </c>
      <c r="C54" s="286" t="s">
        <v>9</v>
      </c>
      <c r="D54" s="288" t="s">
        <v>10</v>
      </c>
      <c r="E54" s="288"/>
      <c r="F54" s="288"/>
      <c r="G54" s="288"/>
      <c r="H54" s="288"/>
      <c r="I54" s="288"/>
      <c r="J54" s="288"/>
      <c r="K54" s="289"/>
    </row>
    <row r="55" spans="1:11" ht="56.25">
      <c r="A55" s="283"/>
      <c r="B55" s="287"/>
      <c r="C55" s="287"/>
      <c r="D55" s="4" t="s">
        <v>4</v>
      </c>
      <c r="E55" s="4" t="s">
        <v>26</v>
      </c>
      <c r="F55" s="5" t="s">
        <v>27</v>
      </c>
      <c r="G55" s="4" t="s">
        <v>7</v>
      </c>
      <c r="H55" s="4" t="s">
        <v>19</v>
      </c>
      <c r="I55" s="4" t="s">
        <v>8</v>
      </c>
      <c r="J55" s="4" t="s">
        <v>5</v>
      </c>
      <c r="K55" s="50" t="s">
        <v>31</v>
      </c>
    </row>
    <row r="56" spans="1:11" ht="34.5" customHeight="1">
      <c r="A56" s="318"/>
      <c r="B56" s="6" t="s">
        <v>60</v>
      </c>
      <c r="C56" s="290" t="s">
        <v>59</v>
      </c>
      <c r="D56" s="291"/>
      <c r="E56" s="291"/>
      <c r="F56" s="291"/>
      <c r="G56" s="291"/>
      <c r="H56" s="291"/>
      <c r="I56" s="291"/>
      <c r="J56" s="292"/>
      <c r="K56" s="53"/>
    </row>
    <row r="57" spans="1:11" ht="31.5" customHeight="1">
      <c r="A57" s="319"/>
      <c r="B57" s="6" t="s">
        <v>29</v>
      </c>
      <c r="C57" s="290" t="s">
        <v>127</v>
      </c>
      <c r="D57" s="291"/>
      <c r="E57" s="291"/>
      <c r="F57" s="291"/>
      <c r="G57" s="291"/>
      <c r="H57" s="291"/>
      <c r="I57" s="291"/>
      <c r="J57" s="292"/>
      <c r="K57" s="54"/>
    </row>
    <row r="58" spans="1:11" ht="30">
      <c r="A58" s="319"/>
      <c r="B58" s="12" t="s">
        <v>0</v>
      </c>
      <c r="C58" s="1" t="s">
        <v>128</v>
      </c>
      <c r="D58" s="73">
        <v>43707</v>
      </c>
      <c r="E58" s="23" t="s">
        <v>85</v>
      </c>
      <c r="F58" s="37">
        <v>1</v>
      </c>
      <c r="G58" s="62">
        <v>0.5</v>
      </c>
      <c r="H58" s="2"/>
      <c r="I58" s="2"/>
      <c r="J58" s="293"/>
      <c r="K58" s="54"/>
    </row>
    <row r="59" spans="1:11" ht="30">
      <c r="A59" s="319"/>
      <c r="B59" s="12" t="s">
        <v>1</v>
      </c>
      <c r="C59" s="1" t="s">
        <v>129</v>
      </c>
      <c r="D59" s="39">
        <v>43798</v>
      </c>
      <c r="E59" s="40" t="s">
        <v>93</v>
      </c>
      <c r="F59" s="41">
        <v>1</v>
      </c>
      <c r="G59" s="64">
        <v>0.5</v>
      </c>
      <c r="H59" s="42"/>
      <c r="I59" s="42"/>
      <c r="J59" s="294"/>
      <c r="K59" s="54"/>
    </row>
    <row r="60" spans="1:11" ht="15" customHeight="1">
      <c r="A60" s="282" t="s">
        <v>28</v>
      </c>
      <c r="B60" s="286" t="s">
        <v>35</v>
      </c>
      <c r="C60" s="286" t="s">
        <v>9</v>
      </c>
      <c r="D60" s="305" t="s">
        <v>10</v>
      </c>
      <c r="E60" s="306"/>
      <c r="F60" s="306"/>
      <c r="G60" s="306"/>
      <c r="H60" s="306"/>
      <c r="I60" s="306"/>
      <c r="J60" s="306"/>
      <c r="K60" s="307"/>
    </row>
    <row r="61" spans="1:11" ht="33.75" customHeight="1">
      <c r="A61" s="283"/>
      <c r="B61" s="287"/>
      <c r="C61" s="287"/>
      <c r="D61" s="4" t="s">
        <v>4</v>
      </c>
      <c r="E61" s="4" t="s">
        <v>26</v>
      </c>
      <c r="F61" s="5" t="s">
        <v>27</v>
      </c>
      <c r="G61" s="4" t="s">
        <v>7</v>
      </c>
      <c r="H61" s="4" t="s">
        <v>19</v>
      </c>
      <c r="I61" s="4" t="s">
        <v>8</v>
      </c>
      <c r="J61" s="4" t="s">
        <v>5</v>
      </c>
      <c r="K61" s="50" t="s">
        <v>31</v>
      </c>
    </row>
    <row r="62" spans="1:11" ht="24" customHeight="1">
      <c r="A62" s="318"/>
      <c r="B62" s="6" t="s">
        <v>61</v>
      </c>
      <c r="C62" s="341" t="s">
        <v>63</v>
      </c>
      <c r="D62" s="342"/>
      <c r="E62" s="342"/>
      <c r="F62" s="342"/>
      <c r="G62" s="342"/>
      <c r="H62" s="342"/>
      <c r="I62" s="342"/>
      <c r="J62" s="343"/>
      <c r="K62" s="303"/>
    </row>
    <row r="63" spans="1:11" ht="28.5" customHeight="1">
      <c r="A63" s="319"/>
      <c r="B63" s="6" t="s">
        <v>29</v>
      </c>
      <c r="C63" s="295" t="s">
        <v>86</v>
      </c>
      <c r="D63" s="296"/>
      <c r="E63" s="296"/>
      <c r="F63" s="296"/>
      <c r="G63" s="296"/>
      <c r="H63" s="296"/>
      <c r="I63" s="296"/>
      <c r="J63" s="296"/>
      <c r="K63" s="300"/>
    </row>
    <row r="64" spans="1:11" ht="52.5" customHeight="1">
      <c r="A64" s="319"/>
      <c r="B64" s="12" t="s">
        <v>0</v>
      </c>
      <c r="C64" s="44" t="s">
        <v>87</v>
      </c>
      <c r="D64" s="73">
        <v>43826</v>
      </c>
      <c r="E64" s="26" t="s">
        <v>131</v>
      </c>
      <c r="F64" s="37">
        <v>1</v>
      </c>
      <c r="G64" s="62">
        <v>0.25</v>
      </c>
      <c r="H64" s="1"/>
      <c r="I64" s="1"/>
      <c r="J64" s="297"/>
      <c r="K64" s="300"/>
    </row>
    <row r="65" spans="1:11" ht="45">
      <c r="A65" s="319"/>
      <c r="B65" s="12" t="s">
        <v>1</v>
      </c>
      <c r="C65" s="25" t="s">
        <v>88</v>
      </c>
      <c r="D65" s="73">
        <v>43826</v>
      </c>
      <c r="E65" s="25" t="s">
        <v>89</v>
      </c>
      <c r="F65" s="37">
        <v>1</v>
      </c>
      <c r="G65" s="62">
        <v>0.25</v>
      </c>
      <c r="H65" s="1"/>
      <c r="I65" s="1"/>
      <c r="J65" s="298"/>
      <c r="K65" s="300"/>
    </row>
    <row r="66" spans="1:11" ht="60">
      <c r="A66" s="319"/>
      <c r="B66" s="12" t="s">
        <v>2</v>
      </c>
      <c r="C66" s="25" t="s">
        <v>130</v>
      </c>
      <c r="D66" s="73">
        <v>43826</v>
      </c>
      <c r="E66" s="29" t="s">
        <v>90</v>
      </c>
      <c r="F66" s="37">
        <v>1</v>
      </c>
      <c r="G66" s="62">
        <v>0.25</v>
      </c>
      <c r="H66" s="1"/>
      <c r="I66" s="1"/>
      <c r="J66" s="298"/>
      <c r="K66" s="300"/>
    </row>
    <row r="67" spans="1:11" ht="45">
      <c r="A67" s="339"/>
      <c r="B67" s="12" t="s">
        <v>3</v>
      </c>
      <c r="C67" s="25" t="s">
        <v>91</v>
      </c>
      <c r="D67" s="73">
        <v>43826</v>
      </c>
      <c r="E67" s="25" t="s">
        <v>92</v>
      </c>
      <c r="F67" s="37">
        <v>1</v>
      </c>
      <c r="G67" s="62">
        <v>0.25</v>
      </c>
      <c r="H67" s="1"/>
      <c r="I67" s="1"/>
      <c r="J67" s="299"/>
      <c r="K67" s="304"/>
    </row>
    <row r="68" spans="1:11" ht="34.5" customHeight="1">
      <c r="A68" s="318"/>
      <c r="B68" s="6" t="s">
        <v>62</v>
      </c>
      <c r="C68" s="341" t="s">
        <v>64</v>
      </c>
      <c r="D68" s="342"/>
      <c r="E68" s="342"/>
      <c r="F68" s="342"/>
      <c r="G68" s="342"/>
      <c r="H68" s="342"/>
      <c r="I68" s="342"/>
      <c r="J68" s="343"/>
      <c r="K68" s="55"/>
    </row>
    <row r="69" spans="1:11" ht="34.5" customHeight="1">
      <c r="A69" s="319"/>
      <c r="B69" s="6" t="s">
        <v>29</v>
      </c>
      <c r="C69" s="301" t="s">
        <v>77</v>
      </c>
      <c r="D69" s="302"/>
      <c r="E69" s="302"/>
      <c r="F69" s="302"/>
      <c r="G69" s="302"/>
      <c r="H69" s="302"/>
      <c r="I69" s="302"/>
      <c r="J69" s="302"/>
      <c r="K69" s="55"/>
    </row>
    <row r="70" spans="1:11" ht="90">
      <c r="A70" s="319"/>
      <c r="B70" s="12" t="s">
        <v>0</v>
      </c>
      <c r="C70" s="24" t="s">
        <v>78</v>
      </c>
      <c r="D70" s="73">
        <v>43677</v>
      </c>
      <c r="E70" s="24" t="s">
        <v>72</v>
      </c>
      <c r="F70" s="37">
        <v>1</v>
      </c>
      <c r="G70" s="62">
        <v>0.25</v>
      </c>
      <c r="H70" s="1"/>
      <c r="I70" s="1"/>
      <c r="J70" s="297"/>
      <c r="K70" s="55"/>
    </row>
    <row r="71" spans="1:11" ht="141" customHeight="1">
      <c r="A71" s="319"/>
      <c r="B71" s="12" t="s">
        <v>1</v>
      </c>
      <c r="C71" s="26" t="s">
        <v>79</v>
      </c>
      <c r="D71" s="73">
        <v>43768</v>
      </c>
      <c r="E71" s="26" t="s">
        <v>80</v>
      </c>
      <c r="F71" s="37">
        <v>1</v>
      </c>
      <c r="G71" s="62">
        <v>0.75</v>
      </c>
      <c r="H71" s="1"/>
      <c r="I71" s="1"/>
      <c r="J71" s="299"/>
      <c r="K71" s="55"/>
    </row>
    <row r="72" spans="1:11" ht="15">
      <c r="A72" s="56"/>
      <c r="B72" s="13"/>
      <c r="C72" s="8"/>
      <c r="D72" s="8"/>
      <c r="E72" s="8"/>
      <c r="F72" s="9"/>
      <c r="G72" s="8"/>
      <c r="H72" s="8"/>
      <c r="I72" s="8"/>
      <c r="J72" s="14"/>
      <c r="K72" s="51"/>
    </row>
    <row r="73" spans="1:11" ht="15">
      <c r="A73" s="56"/>
      <c r="B73" s="13"/>
      <c r="C73" s="8"/>
      <c r="D73" s="8"/>
      <c r="E73" s="8"/>
      <c r="F73" s="9"/>
      <c r="G73" s="8"/>
      <c r="H73" s="8"/>
      <c r="I73" s="8"/>
      <c r="J73" s="14"/>
      <c r="K73" s="51"/>
    </row>
    <row r="74" spans="1:11" ht="22.5" customHeight="1">
      <c r="A74" s="282" t="s">
        <v>37</v>
      </c>
      <c r="B74" s="284"/>
      <c r="C74" s="284"/>
      <c r="D74" s="284"/>
      <c r="E74" s="284"/>
      <c r="F74" s="284"/>
      <c r="G74" s="284"/>
      <c r="H74" s="284"/>
      <c r="I74" s="284"/>
      <c r="J74" s="284"/>
      <c r="K74" s="285"/>
    </row>
    <row r="75" spans="1:11" ht="15">
      <c r="A75" s="282"/>
      <c r="B75" s="284"/>
      <c r="C75" s="284"/>
      <c r="D75" s="284"/>
      <c r="E75" s="284"/>
      <c r="F75" s="284"/>
      <c r="G75" s="284"/>
      <c r="H75" s="284"/>
      <c r="I75" s="284"/>
      <c r="J75" s="284"/>
      <c r="K75" s="285"/>
    </row>
    <row r="76" spans="1:11" ht="15">
      <c r="A76" s="282"/>
      <c r="B76" s="284"/>
      <c r="C76" s="284"/>
      <c r="D76" s="284"/>
      <c r="E76" s="284"/>
      <c r="F76" s="284"/>
      <c r="G76" s="284"/>
      <c r="H76" s="284"/>
      <c r="I76" s="284"/>
      <c r="J76" s="284"/>
      <c r="K76" s="285"/>
    </row>
    <row r="77" spans="1:11" ht="15">
      <c r="A77" s="283"/>
      <c r="B77" s="284"/>
      <c r="C77" s="284"/>
      <c r="D77" s="284"/>
      <c r="E77" s="284"/>
      <c r="F77" s="284"/>
      <c r="G77" s="284"/>
      <c r="H77" s="284"/>
      <c r="I77" s="284"/>
      <c r="J77" s="284"/>
      <c r="K77" s="285"/>
    </row>
    <row r="78" spans="1:11" ht="15">
      <c r="A78" s="71"/>
      <c r="B78" s="68"/>
      <c r="C78" s="70"/>
      <c r="D78" s="68"/>
      <c r="E78" s="68"/>
      <c r="F78" s="68"/>
      <c r="G78" s="68"/>
      <c r="H78" s="70"/>
      <c r="I78" s="70"/>
      <c r="J78" s="70"/>
      <c r="K78" s="69"/>
    </row>
    <row r="79" spans="1:11" ht="15">
      <c r="A79" s="71"/>
      <c r="B79" s="68"/>
      <c r="C79" s="68"/>
      <c r="D79" s="68"/>
      <c r="E79" s="68"/>
      <c r="F79" s="68"/>
      <c r="G79" s="68"/>
      <c r="H79" s="68"/>
      <c r="I79" s="68"/>
      <c r="J79" s="68"/>
      <c r="K79" s="69"/>
    </row>
    <row r="80" spans="1:11" ht="15">
      <c r="A80" s="71"/>
      <c r="B80" s="68"/>
      <c r="C80" s="72"/>
      <c r="D80" s="68"/>
      <c r="E80" s="68"/>
      <c r="F80" s="68"/>
      <c r="G80" s="68"/>
      <c r="H80" s="340"/>
      <c r="I80" s="340"/>
      <c r="J80" s="68"/>
      <c r="K80" s="69"/>
    </row>
    <row r="81" spans="1:11" ht="15">
      <c r="A81" s="48"/>
      <c r="B81" s="8"/>
      <c r="C81" s="14" t="s">
        <v>137</v>
      </c>
      <c r="D81" s="8"/>
      <c r="E81" s="8"/>
      <c r="F81" s="9"/>
      <c r="G81" s="8"/>
      <c r="H81" s="280" t="s">
        <v>134</v>
      </c>
      <c r="I81" s="280"/>
      <c r="J81" s="280"/>
      <c r="K81" s="49"/>
    </row>
    <row r="82" spans="1:11" ht="15.75" thickBot="1">
      <c r="A82" s="57"/>
      <c r="B82" s="58"/>
      <c r="C82" s="67" t="s">
        <v>138</v>
      </c>
      <c r="D82" s="58"/>
      <c r="E82" s="58"/>
      <c r="F82" s="59"/>
      <c r="G82" s="58"/>
      <c r="H82" s="281" t="s">
        <v>135</v>
      </c>
      <c r="I82" s="281"/>
      <c r="J82" s="281"/>
      <c r="K82" s="60"/>
    </row>
    <row r="83" spans="1:11" ht="27.75" customHeight="1" hidden="1" thickBot="1">
      <c r="A83" s="57"/>
      <c r="B83" s="58"/>
      <c r="C83" s="66"/>
      <c r="D83" s="58"/>
      <c r="E83" s="58"/>
      <c r="F83" s="59"/>
      <c r="G83" s="58"/>
      <c r="H83" s="65"/>
      <c r="K83" s="60"/>
    </row>
  </sheetData>
  <sheetProtection/>
  <mergeCells count="88">
    <mergeCell ref="H80:I80"/>
    <mergeCell ref="A68:A71"/>
    <mergeCell ref="C69:J69"/>
    <mergeCell ref="J70:J71"/>
    <mergeCell ref="C62:J62"/>
    <mergeCell ref="C68:J68"/>
    <mergeCell ref="A49:A53"/>
    <mergeCell ref="A56:A59"/>
    <mergeCell ref="B60:B61"/>
    <mergeCell ref="C60:C61"/>
    <mergeCell ref="A60:A61"/>
    <mergeCell ref="A62:A67"/>
    <mergeCell ref="B1:C1"/>
    <mergeCell ref="D1:H1"/>
    <mergeCell ref="B2:C2"/>
    <mergeCell ref="D2:H2"/>
    <mergeCell ref="B3:C3"/>
    <mergeCell ref="D3:H3"/>
    <mergeCell ref="B4:C4"/>
    <mergeCell ref="D4:H4"/>
    <mergeCell ref="B5:C5"/>
    <mergeCell ref="D5:H5"/>
    <mergeCell ref="H6:K6"/>
    <mergeCell ref="A7:K7"/>
    <mergeCell ref="A8:A9"/>
    <mergeCell ref="B8:B9"/>
    <mergeCell ref="C8:C9"/>
    <mergeCell ref="D8:K8"/>
    <mergeCell ref="A10:A13"/>
    <mergeCell ref="C10:J10"/>
    <mergeCell ref="K10:K16"/>
    <mergeCell ref="C11:J11"/>
    <mergeCell ref="J12:J13"/>
    <mergeCell ref="A14:A16"/>
    <mergeCell ref="C14:J14"/>
    <mergeCell ref="C15:J15"/>
    <mergeCell ref="A17:A21"/>
    <mergeCell ref="C17:J17"/>
    <mergeCell ref="K17:K24"/>
    <mergeCell ref="C18:J18"/>
    <mergeCell ref="J19:J21"/>
    <mergeCell ref="A22:A24"/>
    <mergeCell ref="C22:J22"/>
    <mergeCell ref="C23:J23"/>
    <mergeCell ref="A25:A28"/>
    <mergeCell ref="C25:J25"/>
    <mergeCell ref="K25:K32"/>
    <mergeCell ref="C26:J26"/>
    <mergeCell ref="J27:J28"/>
    <mergeCell ref="A29:A32"/>
    <mergeCell ref="C30:J30"/>
    <mergeCell ref="J31:J32"/>
    <mergeCell ref="A33:A37"/>
    <mergeCell ref="C33:I33"/>
    <mergeCell ref="J35:J37"/>
    <mergeCell ref="A38:A42"/>
    <mergeCell ref="C38:H38"/>
    <mergeCell ref="J40:J42"/>
    <mergeCell ref="C34:I34"/>
    <mergeCell ref="C39:H39"/>
    <mergeCell ref="I39:J39"/>
    <mergeCell ref="A43:A46"/>
    <mergeCell ref="C43:I43"/>
    <mergeCell ref="C44:J44"/>
    <mergeCell ref="J45:J46"/>
    <mergeCell ref="A47:A48"/>
    <mergeCell ref="B47:B48"/>
    <mergeCell ref="C47:C48"/>
    <mergeCell ref="D47:K47"/>
    <mergeCell ref="J58:J59"/>
    <mergeCell ref="C63:J63"/>
    <mergeCell ref="J64:J67"/>
    <mergeCell ref="K49:K53"/>
    <mergeCell ref="C50:J50"/>
    <mergeCell ref="J51:J53"/>
    <mergeCell ref="C49:J49"/>
    <mergeCell ref="K62:K67"/>
    <mergeCell ref="D60:K60"/>
    <mergeCell ref="H81:J81"/>
    <mergeCell ref="H82:J82"/>
    <mergeCell ref="A74:A77"/>
    <mergeCell ref="B74:K77"/>
    <mergeCell ref="A54:A55"/>
    <mergeCell ref="B54:B55"/>
    <mergeCell ref="C54:C55"/>
    <mergeCell ref="D54:K54"/>
    <mergeCell ref="C56:J56"/>
    <mergeCell ref="C57:J57"/>
  </mergeCells>
  <printOptions/>
  <pageMargins left="1.36" right="0.3" top="0.7480314960629921" bottom="0.7480314960629921" header="0.31496062992125984" footer="0.31496062992125984"/>
  <pageSetup horizontalDpi="600" verticalDpi="600" orientation="landscape" paperSize="5" scale="70" r:id="rId3"/>
  <legacyDrawing r:id="rId2"/>
</worksheet>
</file>

<file path=xl/worksheets/sheet2.xml><?xml version="1.0" encoding="utf-8"?>
<worksheet xmlns="http://schemas.openxmlformats.org/spreadsheetml/2006/main" xmlns:r="http://schemas.openxmlformats.org/officeDocument/2006/relationships">
  <dimension ref="A1:L95"/>
  <sheetViews>
    <sheetView showGridLines="0" view="pageBreakPreview" zoomScale="98" zoomScaleSheetLayoutView="98" zoomScalePageLayoutView="0" workbookViewId="0" topLeftCell="C70">
      <selection activeCell="I71" sqref="I71"/>
    </sheetView>
  </sheetViews>
  <sheetFormatPr defaultColWidth="11.421875" defaultRowHeight="15"/>
  <cols>
    <col min="1" max="1" width="10.7109375" style="38" customWidth="1"/>
    <col min="2" max="2" width="19.7109375" style="38" customWidth="1"/>
    <col min="3" max="3" width="49.28125" style="38" customWidth="1"/>
    <col min="4" max="4" width="16.28125" style="38" customWidth="1"/>
    <col min="5" max="5" width="18.57421875" style="38" customWidth="1"/>
    <col min="6" max="6" width="11.28125" style="3" customWidth="1"/>
    <col min="7" max="7" width="11.57421875" style="38" customWidth="1"/>
    <col min="8" max="8" width="52.8515625" style="95" customWidth="1"/>
    <col min="9" max="9" width="32.8515625" style="38" customWidth="1"/>
    <col min="10" max="10" width="18.57421875" style="38" customWidth="1"/>
    <col min="11" max="11" width="11.421875" style="38" customWidth="1"/>
    <col min="12" max="12" width="25.00390625" style="38" customWidth="1"/>
    <col min="13" max="16384" width="11.421875" style="38" customWidth="1"/>
  </cols>
  <sheetData>
    <row r="1" spans="1:12" ht="15" customHeight="1">
      <c r="A1" s="100"/>
      <c r="B1" s="407" t="s">
        <v>15</v>
      </c>
      <c r="C1" s="408"/>
      <c r="D1" s="409" t="s">
        <v>38</v>
      </c>
      <c r="E1" s="409"/>
      <c r="F1" s="409"/>
      <c r="G1" s="409"/>
      <c r="H1" s="409"/>
      <c r="I1" s="101"/>
      <c r="J1" s="101"/>
      <c r="K1" s="102"/>
      <c r="L1" s="103"/>
    </row>
    <row r="2" spans="1:12" ht="15">
      <c r="A2" s="104"/>
      <c r="B2" s="399" t="s">
        <v>17</v>
      </c>
      <c r="C2" s="400"/>
      <c r="D2" s="401">
        <v>2018</v>
      </c>
      <c r="E2" s="401"/>
      <c r="F2" s="401"/>
      <c r="G2" s="401"/>
      <c r="H2" s="401"/>
      <c r="I2" s="105"/>
      <c r="J2" s="105"/>
      <c r="K2" s="106"/>
      <c r="L2" s="103"/>
    </row>
    <row r="3" spans="1:12" ht="15" customHeight="1">
      <c r="A3" s="104"/>
      <c r="B3" s="399" t="s">
        <v>30</v>
      </c>
      <c r="C3" s="400"/>
      <c r="D3" s="401" t="s">
        <v>147</v>
      </c>
      <c r="E3" s="401"/>
      <c r="F3" s="401"/>
      <c r="G3" s="401"/>
      <c r="H3" s="401"/>
      <c r="I3" s="105"/>
      <c r="J3" s="105"/>
      <c r="K3" s="106"/>
      <c r="L3" s="103"/>
    </row>
    <row r="4" spans="1:12" ht="15" customHeight="1">
      <c r="A4" s="104"/>
      <c r="B4" s="399" t="s">
        <v>33</v>
      </c>
      <c r="C4" s="400"/>
      <c r="D4" s="401" t="s">
        <v>148</v>
      </c>
      <c r="E4" s="401"/>
      <c r="F4" s="401"/>
      <c r="G4" s="401"/>
      <c r="H4" s="401"/>
      <c r="I4" s="105"/>
      <c r="J4" s="105"/>
      <c r="K4" s="106"/>
      <c r="L4" s="103"/>
    </row>
    <row r="5" spans="1:12" ht="15" customHeight="1">
      <c r="A5" s="104"/>
      <c r="B5" s="399" t="s">
        <v>18</v>
      </c>
      <c r="C5" s="400"/>
      <c r="D5" s="401" t="s">
        <v>149</v>
      </c>
      <c r="E5" s="401"/>
      <c r="F5" s="401"/>
      <c r="G5" s="401"/>
      <c r="H5" s="401"/>
      <c r="I5" s="105"/>
      <c r="J5" s="105"/>
      <c r="K5" s="106"/>
      <c r="L5" s="103"/>
    </row>
    <row r="6" spans="1:12" ht="15">
      <c r="A6" s="104"/>
      <c r="B6" s="105"/>
      <c r="C6" s="105"/>
      <c r="D6" s="105"/>
      <c r="E6" s="105"/>
      <c r="F6" s="107"/>
      <c r="G6" s="105"/>
      <c r="H6" s="402" t="s">
        <v>34</v>
      </c>
      <c r="I6" s="402"/>
      <c r="J6" s="402"/>
      <c r="K6" s="403"/>
      <c r="L6" s="103"/>
    </row>
    <row r="7" spans="1:12" ht="15" customHeight="1">
      <c r="A7" s="404" t="s">
        <v>39</v>
      </c>
      <c r="B7" s="405"/>
      <c r="C7" s="405"/>
      <c r="D7" s="405"/>
      <c r="E7" s="405"/>
      <c r="F7" s="405"/>
      <c r="G7" s="405"/>
      <c r="H7" s="405"/>
      <c r="I7" s="405"/>
      <c r="J7" s="405"/>
      <c r="K7" s="406"/>
      <c r="L7" s="103"/>
    </row>
    <row r="8" spans="1:12" ht="15" customHeight="1">
      <c r="A8" s="366" t="s">
        <v>28</v>
      </c>
      <c r="B8" s="368" t="s">
        <v>25</v>
      </c>
      <c r="C8" s="368" t="s">
        <v>9</v>
      </c>
      <c r="D8" s="375" t="s">
        <v>10</v>
      </c>
      <c r="E8" s="375"/>
      <c r="F8" s="375"/>
      <c r="G8" s="375"/>
      <c r="H8" s="375"/>
      <c r="I8" s="375"/>
      <c r="J8" s="375"/>
      <c r="K8" s="376"/>
      <c r="L8" s="103"/>
    </row>
    <row r="9" spans="1:12" ht="63.75">
      <c r="A9" s="367"/>
      <c r="B9" s="369"/>
      <c r="C9" s="369"/>
      <c r="D9" s="108" t="s">
        <v>4</v>
      </c>
      <c r="E9" s="108" t="s">
        <v>26</v>
      </c>
      <c r="F9" s="109" t="s">
        <v>27</v>
      </c>
      <c r="G9" s="108" t="s">
        <v>7</v>
      </c>
      <c r="H9" s="110" t="s">
        <v>19</v>
      </c>
      <c r="I9" s="108" t="s">
        <v>8</v>
      </c>
      <c r="J9" s="108" t="s">
        <v>5</v>
      </c>
      <c r="K9" s="111" t="s">
        <v>31</v>
      </c>
      <c r="L9" s="103"/>
    </row>
    <row r="10" spans="1:12" ht="55.5" customHeight="1">
      <c r="A10" s="359">
        <v>0.5</v>
      </c>
      <c r="B10" s="112" t="s">
        <v>41</v>
      </c>
      <c r="C10" s="391" t="s">
        <v>40</v>
      </c>
      <c r="D10" s="391"/>
      <c r="E10" s="391"/>
      <c r="F10" s="391"/>
      <c r="G10" s="391"/>
      <c r="H10" s="391"/>
      <c r="I10" s="391"/>
      <c r="J10" s="391"/>
      <c r="K10" s="392">
        <f>((J12+J16+J19+J24+J27+J31+J35+J40+J45)/9)*0.5</f>
        <v>0.21888888888888888</v>
      </c>
      <c r="L10" s="103"/>
    </row>
    <row r="11" spans="1:12" ht="55.5" customHeight="1">
      <c r="A11" s="360"/>
      <c r="B11" s="113" t="s">
        <v>29</v>
      </c>
      <c r="C11" s="395" t="s">
        <v>65</v>
      </c>
      <c r="D11" s="395"/>
      <c r="E11" s="395"/>
      <c r="F11" s="395"/>
      <c r="G11" s="395"/>
      <c r="H11" s="395"/>
      <c r="I11" s="395"/>
      <c r="J11" s="395"/>
      <c r="K11" s="393"/>
      <c r="L11" s="114"/>
    </row>
    <row r="12" spans="1:12" ht="141.75" customHeight="1">
      <c r="A12" s="360"/>
      <c r="B12" s="115" t="s">
        <v>0</v>
      </c>
      <c r="C12" s="116" t="s">
        <v>66</v>
      </c>
      <c r="D12" s="117">
        <v>43738</v>
      </c>
      <c r="E12" s="118" t="s">
        <v>67</v>
      </c>
      <c r="F12" s="119">
        <v>1</v>
      </c>
      <c r="G12" s="120">
        <v>0.3</v>
      </c>
      <c r="H12" s="116" t="s">
        <v>150</v>
      </c>
      <c r="I12" s="120">
        <v>0</v>
      </c>
      <c r="J12" s="353">
        <v>0.5</v>
      </c>
      <c r="K12" s="393"/>
      <c r="L12" s="103"/>
    </row>
    <row r="13" spans="1:12" ht="102" customHeight="1">
      <c r="A13" s="360"/>
      <c r="B13" s="115" t="s">
        <v>1</v>
      </c>
      <c r="C13" s="116" t="s">
        <v>68</v>
      </c>
      <c r="D13" s="122">
        <v>43768</v>
      </c>
      <c r="E13" s="123" t="s">
        <v>69</v>
      </c>
      <c r="F13" s="119">
        <v>1</v>
      </c>
      <c r="G13" s="120">
        <v>0.7</v>
      </c>
      <c r="H13" s="116" t="s">
        <v>143</v>
      </c>
      <c r="I13" s="120">
        <v>0.5</v>
      </c>
      <c r="J13" s="353"/>
      <c r="K13" s="393"/>
      <c r="L13" s="103"/>
    </row>
    <row r="14" spans="1:12" s="94" customFormat="1" ht="46.5" customHeight="1">
      <c r="A14" s="360"/>
      <c r="B14" s="113" t="s">
        <v>42</v>
      </c>
      <c r="C14" s="396" t="s">
        <v>43</v>
      </c>
      <c r="D14" s="397"/>
      <c r="E14" s="397"/>
      <c r="F14" s="397"/>
      <c r="G14" s="397"/>
      <c r="H14" s="397"/>
      <c r="I14" s="397"/>
      <c r="J14" s="398"/>
      <c r="K14" s="393"/>
      <c r="L14" s="124"/>
    </row>
    <row r="15" spans="1:12" ht="33.75" customHeight="1">
      <c r="A15" s="360"/>
      <c r="B15" s="113" t="s">
        <v>29</v>
      </c>
      <c r="C15" s="388" t="s">
        <v>116</v>
      </c>
      <c r="D15" s="389"/>
      <c r="E15" s="389"/>
      <c r="F15" s="389"/>
      <c r="G15" s="389"/>
      <c r="H15" s="389"/>
      <c r="I15" s="389"/>
      <c r="J15" s="390"/>
      <c r="K15" s="393"/>
      <c r="L15" s="103"/>
    </row>
    <row r="16" spans="1:12" ht="58.5" customHeight="1">
      <c r="A16" s="360"/>
      <c r="B16" s="115" t="s">
        <v>0</v>
      </c>
      <c r="C16" s="121" t="s">
        <v>132</v>
      </c>
      <c r="D16" s="125">
        <v>44012</v>
      </c>
      <c r="E16" s="126" t="s">
        <v>133</v>
      </c>
      <c r="F16" s="119">
        <v>1</v>
      </c>
      <c r="G16" s="120">
        <v>1</v>
      </c>
      <c r="H16" s="127" t="s">
        <v>144</v>
      </c>
      <c r="I16" s="120">
        <v>0</v>
      </c>
      <c r="J16" s="120">
        <v>0</v>
      </c>
      <c r="K16" s="393"/>
      <c r="L16" s="103"/>
    </row>
    <row r="17" spans="1:12" ht="66.75" customHeight="1">
      <c r="A17" s="360"/>
      <c r="B17" s="108" t="s">
        <v>44</v>
      </c>
      <c r="C17" s="384" t="s">
        <v>46</v>
      </c>
      <c r="D17" s="384"/>
      <c r="E17" s="384"/>
      <c r="F17" s="384"/>
      <c r="G17" s="384"/>
      <c r="H17" s="384"/>
      <c r="I17" s="384"/>
      <c r="J17" s="384"/>
      <c r="K17" s="393"/>
      <c r="L17" s="103"/>
    </row>
    <row r="18" spans="1:12" ht="32.25" customHeight="1">
      <c r="A18" s="360"/>
      <c r="B18" s="113" t="s">
        <v>29</v>
      </c>
      <c r="C18" s="384" t="s">
        <v>94</v>
      </c>
      <c r="D18" s="384"/>
      <c r="E18" s="384"/>
      <c r="F18" s="384"/>
      <c r="G18" s="384"/>
      <c r="H18" s="384"/>
      <c r="I18" s="384"/>
      <c r="J18" s="384"/>
      <c r="K18" s="393"/>
      <c r="L18" s="103"/>
    </row>
    <row r="19" spans="1:12" ht="116.25" customHeight="1">
      <c r="A19" s="360"/>
      <c r="B19" s="115" t="s">
        <v>0</v>
      </c>
      <c r="C19" s="116" t="s">
        <v>140</v>
      </c>
      <c r="D19" s="128">
        <v>43708</v>
      </c>
      <c r="E19" s="129" t="s">
        <v>141</v>
      </c>
      <c r="F19" s="119">
        <v>1</v>
      </c>
      <c r="G19" s="130">
        <v>0.5</v>
      </c>
      <c r="H19" s="116" t="s">
        <v>151</v>
      </c>
      <c r="I19" s="166">
        <v>0.5</v>
      </c>
      <c r="J19" s="353">
        <f>(I19+I20+I21)</f>
        <v>0.9400000000000001</v>
      </c>
      <c r="K19" s="393"/>
      <c r="L19" s="103"/>
    </row>
    <row r="20" spans="1:12" ht="130.5" customHeight="1">
      <c r="A20" s="360"/>
      <c r="B20" s="115" t="s">
        <v>139</v>
      </c>
      <c r="C20" s="116" t="s">
        <v>118</v>
      </c>
      <c r="D20" s="131">
        <v>44012</v>
      </c>
      <c r="E20" s="131" t="s">
        <v>117</v>
      </c>
      <c r="F20" s="119">
        <v>3</v>
      </c>
      <c r="G20" s="130">
        <v>0.1</v>
      </c>
      <c r="H20" s="116"/>
      <c r="I20" s="120">
        <v>0.04</v>
      </c>
      <c r="J20" s="353"/>
      <c r="K20" s="393"/>
      <c r="L20" s="103"/>
    </row>
    <row r="21" spans="1:12" ht="79.5" customHeight="1">
      <c r="A21" s="360"/>
      <c r="B21" s="115" t="s">
        <v>2</v>
      </c>
      <c r="C21" s="132" t="s">
        <v>119</v>
      </c>
      <c r="D21" s="131">
        <v>43738</v>
      </c>
      <c r="E21" s="131" t="s">
        <v>95</v>
      </c>
      <c r="F21" s="119">
        <v>1</v>
      </c>
      <c r="G21" s="130">
        <v>0.4</v>
      </c>
      <c r="H21" s="116" t="s">
        <v>145</v>
      </c>
      <c r="I21" s="166">
        <v>0.4</v>
      </c>
      <c r="J21" s="353"/>
      <c r="K21" s="393"/>
      <c r="L21" s="103"/>
    </row>
    <row r="22" spans="1:12" ht="30" customHeight="1">
      <c r="A22" s="360"/>
      <c r="B22" s="108" t="s">
        <v>45</v>
      </c>
      <c r="C22" s="320" t="s">
        <v>47</v>
      </c>
      <c r="D22" s="321"/>
      <c r="E22" s="321"/>
      <c r="F22" s="321"/>
      <c r="G22" s="321"/>
      <c r="H22" s="321"/>
      <c r="I22" s="321"/>
      <c r="J22" s="321"/>
      <c r="K22" s="393"/>
      <c r="L22" s="103"/>
    </row>
    <row r="23" spans="1:12" ht="30" customHeight="1">
      <c r="A23" s="360"/>
      <c r="B23" s="113" t="s">
        <v>29</v>
      </c>
      <c r="C23" s="320" t="s">
        <v>120</v>
      </c>
      <c r="D23" s="321"/>
      <c r="E23" s="321"/>
      <c r="F23" s="321"/>
      <c r="G23" s="321"/>
      <c r="H23" s="321"/>
      <c r="I23" s="321"/>
      <c r="J23" s="321"/>
      <c r="K23" s="393"/>
      <c r="L23" s="103"/>
    </row>
    <row r="24" spans="1:12" ht="48.75" customHeight="1">
      <c r="A24" s="360"/>
      <c r="B24" s="115" t="s">
        <v>0</v>
      </c>
      <c r="C24" s="116" t="s">
        <v>121</v>
      </c>
      <c r="D24" s="133">
        <v>43798</v>
      </c>
      <c r="E24" s="134" t="s">
        <v>96</v>
      </c>
      <c r="F24" s="119">
        <v>1</v>
      </c>
      <c r="G24" s="130">
        <v>1</v>
      </c>
      <c r="H24" s="135" t="s">
        <v>144</v>
      </c>
      <c r="I24" s="120">
        <v>0</v>
      </c>
      <c r="J24" s="120">
        <v>0</v>
      </c>
      <c r="K24" s="393"/>
      <c r="L24" s="103"/>
    </row>
    <row r="25" spans="1:12" ht="32.25" customHeight="1">
      <c r="A25" s="360"/>
      <c r="B25" s="108" t="s">
        <v>49</v>
      </c>
      <c r="C25" s="384" t="s">
        <v>48</v>
      </c>
      <c r="D25" s="384"/>
      <c r="E25" s="384"/>
      <c r="F25" s="384"/>
      <c r="G25" s="384"/>
      <c r="H25" s="384"/>
      <c r="I25" s="384"/>
      <c r="J25" s="384"/>
      <c r="K25" s="393"/>
      <c r="L25" s="103"/>
    </row>
    <row r="26" spans="1:12" ht="27.75" customHeight="1">
      <c r="A26" s="360"/>
      <c r="B26" s="113" t="s">
        <v>29</v>
      </c>
      <c r="C26" s="384" t="s">
        <v>122</v>
      </c>
      <c r="D26" s="384"/>
      <c r="E26" s="384"/>
      <c r="F26" s="384"/>
      <c r="G26" s="384"/>
      <c r="H26" s="384"/>
      <c r="I26" s="384"/>
      <c r="J26" s="384"/>
      <c r="K26" s="393"/>
      <c r="L26" s="103"/>
    </row>
    <row r="27" spans="1:12" ht="50.25" customHeight="1">
      <c r="A27" s="360"/>
      <c r="B27" s="115" t="s">
        <v>0</v>
      </c>
      <c r="C27" s="116" t="s">
        <v>123</v>
      </c>
      <c r="D27" s="133">
        <v>44012</v>
      </c>
      <c r="E27" s="136" t="s">
        <v>97</v>
      </c>
      <c r="F27" s="119">
        <v>1</v>
      </c>
      <c r="G27" s="137">
        <v>0.5</v>
      </c>
      <c r="H27" s="135" t="s">
        <v>144</v>
      </c>
      <c r="I27" s="120">
        <v>0</v>
      </c>
      <c r="J27" s="353">
        <v>0</v>
      </c>
      <c r="K27" s="393"/>
      <c r="L27" s="103"/>
    </row>
    <row r="28" spans="1:12" ht="38.25">
      <c r="A28" s="360"/>
      <c r="B28" s="115" t="s">
        <v>1</v>
      </c>
      <c r="C28" s="134" t="s">
        <v>98</v>
      </c>
      <c r="D28" s="133">
        <v>44012</v>
      </c>
      <c r="E28" s="138" t="s">
        <v>99</v>
      </c>
      <c r="F28" s="119">
        <v>1</v>
      </c>
      <c r="G28" s="137">
        <v>0.5</v>
      </c>
      <c r="H28" s="139" t="s">
        <v>144</v>
      </c>
      <c r="I28" s="120">
        <v>0</v>
      </c>
      <c r="J28" s="353"/>
      <c r="K28" s="393"/>
      <c r="L28" s="103"/>
    </row>
    <row r="29" spans="1:12" ht="24.75" customHeight="1">
      <c r="A29" s="360"/>
      <c r="B29" s="108" t="s">
        <v>50</v>
      </c>
      <c r="C29" s="385" t="s">
        <v>51</v>
      </c>
      <c r="D29" s="386"/>
      <c r="E29" s="386"/>
      <c r="F29" s="386"/>
      <c r="G29" s="386"/>
      <c r="H29" s="386"/>
      <c r="I29" s="386"/>
      <c r="J29" s="387"/>
      <c r="K29" s="393"/>
      <c r="L29" s="103"/>
    </row>
    <row r="30" spans="1:12" ht="24.75" customHeight="1">
      <c r="A30" s="360"/>
      <c r="B30" s="113" t="s">
        <v>29</v>
      </c>
      <c r="C30" s="384" t="s">
        <v>124</v>
      </c>
      <c r="D30" s="384"/>
      <c r="E30" s="384"/>
      <c r="F30" s="384"/>
      <c r="G30" s="384"/>
      <c r="H30" s="384"/>
      <c r="I30" s="384"/>
      <c r="J30" s="384"/>
      <c r="K30" s="393"/>
      <c r="L30" s="103"/>
    </row>
    <row r="31" spans="1:12" ht="38.25">
      <c r="A31" s="360"/>
      <c r="B31" s="115" t="s">
        <v>0</v>
      </c>
      <c r="C31" s="134" t="s">
        <v>125</v>
      </c>
      <c r="D31" s="133">
        <v>43951</v>
      </c>
      <c r="E31" s="105" t="s">
        <v>100</v>
      </c>
      <c r="F31" s="119">
        <v>1</v>
      </c>
      <c r="G31" s="137">
        <v>0.7</v>
      </c>
      <c r="H31" s="135" t="s">
        <v>144</v>
      </c>
      <c r="I31" s="120">
        <v>0</v>
      </c>
      <c r="J31" s="353">
        <v>0</v>
      </c>
      <c r="K31" s="393"/>
      <c r="L31" s="103"/>
    </row>
    <row r="32" spans="1:12" ht="51">
      <c r="A32" s="360"/>
      <c r="B32" s="115" t="s">
        <v>1</v>
      </c>
      <c r="C32" s="116" t="s">
        <v>101</v>
      </c>
      <c r="D32" s="133">
        <v>44012</v>
      </c>
      <c r="E32" s="134" t="s">
        <v>102</v>
      </c>
      <c r="F32" s="119">
        <v>1</v>
      </c>
      <c r="G32" s="137">
        <v>0.3</v>
      </c>
      <c r="H32" s="135" t="s">
        <v>144</v>
      </c>
      <c r="I32" s="120">
        <v>0</v>
      </c>
      <c r="J32" s="353"/>
      <c r="K32" s="393"/>
      <c r="L32" s="103"/>
    </row>
    <row r="33" spans="1:12" ht="49.5" customHeight="1">
      <c r="A33" s="360"/>
      <c r="B33" s="113" t="s">
        <v>52</v>
      </c>
      <c r="C33" s="377" t="s">
        <v>152</v>
      </c>
      <c r="D33" s="378"/>
      <c r="E33" s="378"/>
      <c r="F33" s="378"/>
      <c r="G33" s="378"/>
      <c r="H33" s="378"/>
      <c r="I33" s="378"/>
      <c r="J33" s="379"/>
      <c r="K33" s="393"/>
      <c r="L33" s="103"/>
    </row>
    <row r="34" spans="1:12" ht="24.75" customHeight="1">
      <c r="A34" s="360"/>
      <c r="B34" s="113" t="s">
        <v>29</v>
      </c>
      <c r="C34" s="383" t="s">
        <v>103</v>
      </c>
      <c r="D34" s="383"/>
      <c r="E34" s="383"/>
      <c r="F34" s="383"/>
      <c r="G34" s="383"/>
      <c r="H34" s="383"/>
      <c r="I34" s="383"/>
      <c r="J34" s="383"/>
      <c r="K34" s="393"/>
      <c r="L34" s="103"/>
    </row>
    <row r="35" spans="1:12" ht="89.25">
      <c r="A35" s="360"/>
      <c r="B35" s="115" t="s">
        <v>0</v>
      </c>
      <c r="C35" s="116" t="s">
        <v>104</v>
      </c>
      <c r="D35" s="128">
        <v>43707</v>
      </c>
      <c r="E35" s="20" t="s">
        <v>105</v>
      </c>
      <c r="F35" s="119">
        <v>1</v>
      </c>
      <c r="G35" s="137">
        <v>0.1</v>
      </c>
      <c r="H35" s="164" t="s">
        <v>146</v>
      </c>
      <c r="I35" s="120">
        <v>0.1</v>
      </c>
      <c r="J35" s="373">
        <f>(I35+I36+I37)</f>
        <v>0.5</v>
      </c>
      <c r="K35" s="393"/>
      <c r="L35" s="103"/>
    </row>
    <row r="36" spans="1:12" ht="76.5">
      <c r="A36" s="360"/>
      <c r="B36" s="115" t="s">
        <v>1</v>
      </c>
      <c r="C36" s="116" t="s">
        <v>106</v>
      </c>
      <c r="D36" s="128">
        <v>43707</v>
      </c>
      <c r="E36" s="20" t="s">
        <v>107</v>
      </c>
      <c r="F36" s="119">
        <v>1</v>
      </c>
      <c r="G36" s="137">
        <v>0.4</v>
      </c>
      <c r="H36" s="121" t="s">
        <v>153</v>
      </c>
      <c r="I36" s="120">
        <v>0.4</v>
      </c>
      <c r="J36" s="374"/>
      <c r="K36" s="393"/>
      <c r="L36" s="103"/>
    </row>
    <row r="37" spans="1:12" ht="38.25">
      <c r="A37" s="360"/>
      <c r="B37" s="115" t="s">
        <v>2</v>
      </c>
      <c r="C37" s="140" t="s">
        <v>108</v>
      </c>
      <c r="D37" s="128">
        <v>43920</v>
      </c>
      <c r="E37" s="20" t="s">
        <v>109</v>
      </c>
      <c r="F37" s="119">
        <v>1</v>
      </c>
      <c r="G37" s="137">
        <v>0.5</v>
      </c>
      <c r="H37" s="135" t="s">
        <v>144</v>
      </c>
      <c r="I37" s="120">
        <v>0</v>
      </c>
      <c r="J37" s="374"/>
      <c r="K37" s="393"/>
      <c r="L37" s="103"/>
    </row>
    <row r="38" spans="1:12" ht="60" customHeight="1">
      <c r="A38" s="360"/>
      <c r="B38" s="113" t="s">
        <v>53</v>
      </c>
      <c r="C38" s="377" t="s">
        <v>54</v>
      </c>
      <c r="D38" s="378"/>
      <c r="E38" s="378"/>
      <c r="F38" s="378"/>
      <c r="G38" s="378"/>
      <c r="H38" s="378"/>
      <c r="I38" s="378"/>
      <c r="J38" s="379"/>
      <c r="K38" s="393"/>
      <c r="L38" s="103"/>
    </row>
    <row r="39" spans="1:12" ht="40.5" customHeight="1">
      <c r="A39" s="360"/>
      <c r="B39" s="113" t="s">
        <v>29</v>
      </c>
      <c r="C39" s="383" t="s">
        <v>110</v>
      </c>
      <c r="D39" s="383"/>
      <c r="E39" s="383"/>
      <c r="F39" s="383"/>
      <c r="G39" s="383"/>
      <c r="H39" s="383"/>
      <c r="I39" s="383"/>
      <c r="J39" s="383"/>
      <c r="K39" s="393"/>
      <c r="L39" s="103"/>
    </row>
    <row r="40" spans="1:12" ht="93" customHeight="1">
      <c r="A40" s="360"/>
      <c r="B40" s="115" t="s">
        <v>0</v>
      </c>
      <c r="C40" s="116" t="s">
        <v>111</v>
      </c>
      <c r="D40" s="141">
        <v>43738</v>
      </c>
      <c r="E40" s="142" t="s">
        <v>112</v>
      </c>
      <c r="F40" s="119">
        <v>1</v>
      </c>
      <c r="G40" s="137">
        <v>0.3</v>
      </c>
      <c r="H40" s="116" t="s">
        <v>154</v>
      </c>
      <c r="I40" s="143">
        <v>0.3</v>
      </c>
      <c r="J40" s="381">
        <f>(I40+I41+I42)</f>
        <v>1</v>
      </c>
      <c r="K40" s="393"/>
      <c r="L40" s="103"/>
    </row>
    <row r="41" spans="1:12" ht="63.75">
      <c r="A41" s="360"/>
      <c r="B41" s="115" t="s">
        <v>1</v>
      </c>
      <c r="C41" s="116" t="s">
        <v>126</v>
      </c>
      <c r="D41" s="141">
        <v>43769</v>
      </c>
      <c r="E41" s="20" t="s">
        <v>113</v>
      </c>
      <c r="F41" s="119">
        <v>1</v>
      </c>
      <c r="G41" s="137">
        <v>0.2</v>
      </c>
      <c r="H41" s="116" t="s">
        <v>155</v>
      </c>
      <c r="I41" s="143">
        <v>0.2</v>
      </c>
      <c r="J41" s="382"/>
      <c r="K41" s="393"/>
      <c r="L41" s="103"/>
    </row>
    <row r="42" spans="1:12" ht="76.5">
      <c r="A42" s="360"/>
      <c r="B42" s="115" t="s">
        <v>2</v>
      </c>
      <c r="C42" s="116" t="s">
        <v>114</v>
      </c>
      <c r="D42" s="141">
        <v>43769</v>
      </c>
      <c r="E42" s="20" t="s">
        <v>115</v>
      </c>
      <c r="F42" s="119">
        <v>1</v>
      </c>
      <c r="G42" s="137">
        <v>0.5</v>
      </c>
      <c r="H42" s="116" t="s">
        <v>156</v>
      </c>
      <c r="I42" s="143">
        <v>0.5</v>
      </c>
      <c r="J42" s="382"/>
      <c r="K42" s="393"/>
      <c r="L42" s="103"/>
    </row>
    <row r="43" spans="1:12" ht="43.5" customHeight="1">
      <c r="A43" s="360"/>
      <c r="B43" s="113" t="s">
        <v>55</v>
      </c>
      <c r="C43" s="377" t="s">
        <v>56</v>
      </c>
      <c r="D43" s="378"/>
      <c r="E43" s="378"/>
      <c r="F43" s="378"/>
      <c r="G43" s="378"/>
      <c r="H43" s="378"/>
      <c r="I43" s="378"/>
      <c r="J43" s="379"/>
      <c r="K43" s="393"/>
      <c r="L43" s="103"/>
    </row>
    <row r="44" spans="1:12" ht="24.75" customHeight="1">
      <c r="A44" s="360"/>
      <c r="B44" s="113" t="s">
        <v>29</v>
      </c>
      <c r="C44" s="380" t="s">
        <v>81</v>
      </c>
      <c r="D44" s="380"/>
      <c r="E44" s="380"/>
      <c r="F44" s="380"/>
      <c r="G44" s="380"/>
      <c r="H44" s="380"/>
      <c r="I44" s="380"/>
      <c r="J44" s="380"/>
      <c r="K44" s="393"/>
      <c r="L44" s="103"/>
    </row>
    <row r="45" spans="1:12" ht="114.75" customHeight="1">
      <c r="A45" s="360"/>
      <c r="B45" s="115" t="s">
        <v>0</v>
      </c>
      <c r="C45" s="116" t="s">
        <v>82</v>
      </c>
      <c r="D45" s="141">
        <v>43692</v>
      </c>
      <c r="E45" s="20" t="s">
        <v>85</v>
      </c>
      <c r="F45" s="119">
        <v>1</v>
      </c>
      <c r="G45" s="144">
        <v>0.5</v>
      </c>
      <c r="H45" s="116" t="s">
        <v>157</v>
      </c>
      <c r="I45" s="143">
        <v>0.5</v>
      </c>
      <c r="J45" s="381">
        <f>(I45+I46)</f>
        <v>1</v>
      </c>
      <c r="K45" s="393"/>
      <c r="L45" s="103"/>
    </row>
    <row r="46" spans="1:12" ht="63.75">
      <c r="A46" s="360"/>
      <c r="B46" s="115" t="s">
        <v>1</v>
      </c>
      <c r="C46" s="116" t="s">
        <v>83</v>
      </c>
      <c r="D46" s="141">
        <v>43707</v>
      </c>
      <c r="E46" s="20" t="s">
        <v>84</v>
      </c>
      <c r="F46" s="119">
        <v>1</v>
      </c>
      <c r="G46" s="144">
        <v>0.5</v>
      </c>
      <c r="H46" s="116" t="s">
        <v>158</v>
      </c>
      <c r="I46" s="143">
        <v>0.5</v>
      </c>
      <c r="J46" s="382"/>
      <c r="K46" s="394"/>
      <c r="L46" s="103"/>
    </row>
    <row r="47" spans="1:12" ht="15" customHeight="1">
      <c r="A47" s="366" t="s">
        <v>28</v>
      </c>
      <c r="B47" s="368" t="s">
        <v>11</v>
      </c>
      <c r="C47" s="368" t="s">
        <v>9</v>
      </c>
      <c r="D47" s="375" t="s">
        <v>10</v>
      </c>
      <c r="E47" s="375"/>
      <c r="F47" s="375"/>
      <c r="G47" s="375"/>
      <c r="H47" s="375"/>
      <c r="I47" s="375"/>
      <c r="J47" s="375"/>
      <c r="K47" s="376"/>
      <c r="L47" s="103"/>
    </row>
    <row r="48" spans="1:12" ht="63.75">
      <c r="A48" s="367"/>
      <c r="B48" s="369"/>
      <c r="C48" s="369"/>
      <c r="D48" s="108" t="s">
        <v>4</v>
      </c>
      <c r="E48" s="108" t="s">
        <v>26</v>
      </c>
      <c r="F48" s="109" t="s">
        <v>27</v>
      </c>
      <c r="G48" s="108" t="s">
        <v>7</v>
      </c>
      <c r="H48" s="110" t="s">
        <v>19</v>
      </c>
      <c r="I48" s="108" t="s">
        <v>8</v>
      </c>
      <c r="J48" s="108" t="s">
        <v>5</v>
      </c>
      <c r="K48" s="111" t="s">
        <v>31</v>
      </c>
      <c r="L48" s="103"/>
    </row>
    <row r="49" spans="1:12" ht="63" customHeight="1">
      <c r="A49" s="359">
        <v>0.2</v>
      </c>
      <c r="B49" s="113" t="s">
        <v>57</v>
      </c>
      <c r="C49" s="315" t="s">
        <v>58</v>
      </c>
      <c r="D49" s="316"/>
      <c r="E49" s="316"/>
      <c r="F49" s="316"/>
      <c r="G49" s="316"/>
      <c r="H49" s="316"/>
      <c r="I49" s="316"/>
      <c r="J49" s="317"/>
      <c r="K49" s="363">
        <f>(J51*0.2)</f>
        <v>0.020000000000000004</v>
      </c>
      <c r="L49" s="103"/>
    </row>
    <row r="50" spans="1:12" ht="39.75" customHeight="1">
      <c r="A50" s="360"/>
      <c r="B50" s="113" t="s">
        <v>29</v>
      </c>
      <c r="C50" s="357" t="s">
        <v>70</v>
      </c>
      <c r="D50" s="358"/>
      <c r="E50" s="358"/>
      <c r="F50" s="358"/>
      <c r="G50" s="358"/>
      <c r="H50" s="358"/>
      <c r="I50" s="358"/>
      <c r="J50" s="358"/>
      <c r="K50" s="363"/>
      <c r="L50" s="103"/>
    </row>
    <row r="51" spans="1:12" ht="102" customHeight="1">
      <c r="A51" s="360"/>
      <c r="B51" s="115" t="s">
        <v>0</v>
      </c>
      <c r="C51" s="145" t="s">
        <v>71</v>
      </c>
      <c r="D51" s="122">
        <v>44043</v>
      </c>
      <c r="E51" s="135" t="s">
        <v>72</v>
      </c>
      <c r="F51" s="119">
        <v>1</v>
      </c>
      <c r="G51" s="120">
        <v>0.25</v>
      </c>
      <c r="H51" s="145" t="s">
        <v>159</v>
      </c>
      <c r="I51" s="143">
        <v>0.1</v>
      </c>
      <c r="J51" s="373">
        <v>0.1</v>
      </c>
      <c r="K51" s="363"/>
      <c r="L51" s="103"/>
    </row>
    <row r="52" spans="1:12" ht="50.25" customHeight="1">
      <c r="A52" s="360"/>
      <c r="B52" s="115" t="s">
        <v>139</v>
      </c>
      <c r="C52" s="145" t="s">
        <v>73</v>
      </c>
      <c r="D52" s="122">
        <v>44043</v>
      </c>
      <c r="E52" s="145" t="s">
        <v>74</v>
      </c>
      <c r="F52" s="119">
        <v>1</v>
      </c>
      <c r="G52" s="120">
        <v>0.25</v>
      </c>
      <c r="H52" s="145" t="s">
        <v>144</v>
      </c>
      <c r="I52" s="143">
        <v>0</v>
      </c>
      <c r="J52" s="374"/>
      <c r="K52" s="363"/>
      <c r="L52" s="103"/>
    </row>
    <row r="53" spans="1:12" ht="63.75">
      <c r="A53" s="360"/>
      <c r="B53" s="115" t="s">
        <v>2</v>
      </c>
      <c r="C53" s="135" t="s">
        <v>75</v>
      </c>
      <c r="D53" s="122">
        <v>44043</v>
      </c>
      <c r="E53" s="123" t="s">
        <v>76</v>
      </c>
      <c r="F53" s="119">
        <v>1</v>
      </c>
      <c r="G53" s="120">
        <v>0.5</v>
      </c>
      <c r="H53" s="145" t="s">
        <v>144</v>
      </c>
      <c r="I53" s="143">
        <v>0</v>
      </c>
      <c r="J53" s="374"/>
      <c r="K53" s="363"/>
      <c r="L53" s="103"/>
    </row>
    <row r="54" spans="1:12" ht="15">
      <c r="A54" s="366" t="s">
        <v>28</v>
      </c>
      <c r="B54" s="368" t="s">
        <v>36</v>
      </c>
      <c r="C54" s="368" t="s">
        <v>9</v>
      </c>
      <c r="D54" s="375" t="s">
        <v>10</v>
      </c>
      <c r="E54" s="375"/>
      <c r="F54" s="375"/>
      <c r="G54" s="375"/>
      <c r="H54" s="375"/>
      <c r="I54" s="375"/>
      <c r="J54" s="375"/>
      <c r="K54" s="376"/>
      <c r="L54" s="103"/>
    </row>
    <row r="55" spans="1:12" ht="63.75">
      <c r="A55" s="367"/>
      <c r="B55" s="369"/>
      <c r="C55" s="369"/>
      <c r="D55" s="108" t="s">
        <v>4</v>
      </c>
      <c r="E55" s="108" t="s">
        <v>26</v>
      </c>
      <c r="F55" s="109" t="s">
        <v>27</v>
      </c>
      <c r="G55" s="108" t="s">
        <v>7</v>
      </c>
      <c r="H55" s="110" t="s">
        <v>19</v>
      </c>
      <c r="I55" s="108" t="s">
        <v>8</v>
      </c>
      <c r="J55" s="108" t="s">
        <v>5</v>
      </c>
      <c r="K55" s="111" t="s">
        <v>31</v>
      </c>
      <c r="L55" s="103"/>
    </row>
    <row r="56" spans="1:12" ht="53.25" customHeight="1">
      <c r="A56" s="359">
        <v>0.1</v>
      </c>
      <c r="B56" s="113" t="s">
        <v>60</v>
      </c>
      <c r="C56" s="320" t="s">
        <v>59</v>
      </c>
      <c r="D56" s="321"/>
      <c r="E56" s="321"/>
      <c r="F56" s="321"/>
      <c r="G56" s="321"/>
      <c r="H56" s="321"/>
      <c r="I56" s="321"/>
      <c r="J56" s="361"/>
      <c r="K56" s="362">
        <f>(J58*0.1)</f>
        <v>0.05</v>
      </c>
      <c r="L56" s="103"/>
    </row>
    <row r="57" spans="1:12" ht="31.5" customHeight="1">
      <c r="A57" s="360"/>
      <c r="B57" s="113" t="s">
        <v>29</v>
      </c>
      <c r="C57" s="320" t="s">
        <v>127</v>
      </c>
      <c r="D57" s="321"/>
      <c r="E57" s="321"/>
      <c r="F57" s="321"/>
      <c r="G57" s="321"/>
      <c r="H57" s="321"/>
      <c r="I57" s="321"/>
      <c r="J57" s="361"/>
      <c r="K57" s="363"/>
      <c r="L57" s="103"/>
    </row>
    <row r="58" spans="1:12" ht="157.5" customHeight="1">
      <c r="A58" s="360"/>
      <c r="B58" s="115" t="s">
        <v>0</v>
      </c>
      <c r="C58" s="135" t="s">
        <v>128</v>
      </c>
      <c r="D58" s="122">
        <v>43707</v>
      </c>
      <c r="E58" s="123" t="s">
        <v>85</v>
      </c>
      <c r="F58" s="119">
        <v>1</v>
      </c>
      <c r="G58" s="120">
        <v>0.5</v>
      </c>
      <c r="H58" s="145" t="s">
        <v>160</v>
      </c>
      <c r="I58" s="120">
        <v>0.5</v>
      </c>
      <c r="J58" s="353">
        <f>SUM(I58:I59)</f>
        <v>0.5</v>
      </c>
      <c r="K58" s="363"/>
      <c r="L58" s="103"/>
    </row>
    <row r="59" spans="1:12" ht="39" customHeight="1">
      <c r="A59" s="360"/>
      <c r="B59" s="115" t="s">
        <v>1</v>
      </c>
      <c r="C59" s="135" t="s">
        <v>129</v>
      </c>
      <c r="D59" s="146">
        <v>43798</v>
      </c>
      <c r="E59" s="147" t="s">
        <v>93</v>
      </c>
      <c r="F59" s="148">
        <v>1</v>
      </c>
      <c r="G59" s="149">
        <v>0.5</v>
      </c>
      <c r="H59" s="145" t="s">
        <v>161</v>
      </c>
      <c r="I59" s="120">
        <v>0</v>
      </c>
      <c r="J59" s="365"/>
      <c r="K59" s="364"/>
      <c r="L59" s="103"/>
    </row>
    <row r="60" spans="1:12" ht="15" customHeight="1">
      <c r="A60" s="366" t="s">
        <v>28</v>
      </c>
      <c r="B60" s="368" t="s">
        <v>35</v>
      </c>
      <c r="C60" s="368" t="s">
        <v>9</v>
      </c>
      <c r="D60" s="370" t="s">
        <v>10</v>
      </c>
      <c r="E60" s="371"/>
      <c r="F60" s="371"/>
      <c r="G60" s="371"/>
      <c r="H60" s="371"/>
      <c r="I60" s="371"/>
      <c r="J60" s="371"/>
      <c r="K60" s="372"/>
      <c r="L60" s="103"/>
    </row>
    <row r="61" spans="1:12" ht="33.75" customHeight="1">
      <c r="A61" s="367"/>
      <c r="B61" s="369"/>
      <c r="C61" s="369"/>
      <c r="D61" s="108" t="s">
        <v>4</v>
      </c>
      <c r="E61" s="108" t="s">
        <v>26</v>
      </c>
      <c r="F61" s="109" t="s">
        <v>27</v>
      </c>
      <c r="G61" s="108" t="s">
        <v>7</v>
      </c>
      <c r="H61" s="110" t="s">
        <v>19</v>
      </c>
      <c r="I61" s="108" t="s">
        <v>8</v>
      </c>
      <c r="J61" s="108" t="s">
        <v>5</v>
      </c>
      <c r="K61" s="111" t="s">
        <v>31</v>
      </c>
      <c r="L61" s="103"/>
    </row>
    <row r="62" spans="1:12" ht="24" customHeight="1">
      <c r="A62" s="350">
        <v>0.2</v>
      </c>
      <c r="B62" s="113" t="s">
        <v>61</v>
      </c>
      <c r="C62" s="351" t="s">
        <v>63</v>
      </c>
      <c r="D62" s="352"/>
      <c r="E62" s="352"/>
      <c r="F62" s="352"/>
      <c r="G62" s="352"/>
      <c r="H62" s="352"/>
      <c r="I62" s="352"/>
      <c r="J62" s="352"/>
      <c r="K62" s="353">
        <f>((J64+J70)/2)*0.2</f>
        <v>0.1</v>
      </c>
      <c r="L62" s="103"/>
    </row>
    <row r="63" spans="1:12" ht="28.5" customHeight="1">
      <c r="A63" s="350"/>
      <c r="B63" s="113" t="s">
        <v>29</v>
      </c>
      <c r="C63" s="313" t="s">
        <v>162</v>
      </c>
      <c r="D63" s="314"/>
      <c r="E63" s="314"/>
      <c r="F63" s="314"/>
      <c r="G63" s="314"/>
      <c r="H63" s="314"/>
      <c r="I63" s="314"/>
      <c r="J63" s="314"/>
      <c r="K63" s="353"/>
      <c r="L63" s="103"/>
    </row>
    <row r="64" spans="1:12" ht="91.5" customHeight="1">
      <c r="A64" s="350"/>
      <c r="B64" s="115" t="s">
        <v>0</v>
      </c>
      <c r="C64" s="150" t="s">
        <v>87</v>
      </c>
      <c r="D64" s="122">
        <v>43826</v>
      </c>
      <c r="E64" s="171" t="s">
        <v>131</v>
      </c>
      <c r="F64" s="119">
        <v>1</v>
      </c>
      <c r="G64" s="120">
        <v>0.25</v>
      </c>
      <c r="H64" s="145" t="s">
        <v>163</v>
      </c>
      <c r="I64" s="143">
        <v>0.15</v>
      </c>
      <c r="J64" s="354">
        <f>(I64+I65+I66+I67)</f>
        <v>0.6</v>
      </c>
      <c r="K64" s="353"/>
      <c r="L64" s="103"/>
    </row>
    <row r="65" spans="1:12" ht="127.5">
      <c r="A65" s="350"/>
      <c r="B65" s="115" t="s">
        <v>1</v>
      </c>
      <c r="C65" s="145" t="s">
        <v>164</v>
      </c>
      <c r="D65" s="122">
        <v>43826</v>
      </c>
      <c r="E65" s="129" t="s">
        <v>89</v>
      </c>
      <c r="F65" s="119">
        <v>1</v>
      </c>
      <c r="G65" s="120">
        <v>0.25</v>
      </c>
      <c r="H65" s="145" t="s">
        <v>165</v>
      </c>
      <c r="I65" s="143">
        <v>0.15</v>
      </c>
      <c r="J65" s="355"/>
      <c r="K65" s="353"/>
      <c r="L65" s="103"/>
    </row>
    <row r="66" spans="1:12" ht="62.25" customHeight="1">
      <c r="A66" s="350"/>
      <c r="B66" s="115" t="s">
        <v>2</v>
      </c>
      <c r="C66" s="145" t="s">
        <v>130</v>
      </c>
      <c r="D66" s="122">
        <v>43826</v>
      </c>
      <c r="E66" s="129" t="s">
        <v>90</v>
      </c>
      <c r="F66" s="119">
        <v>1</v>
      </c>
      <c r="G66" s="120">
        <v>0.25</v>
      </c>
      <c r="H66" s="145" t="s">
        <v>166</v>
      </c>
      <c r="I66" s="143">
        <v>0.15</v>
      </c>
      <c r="J66" s="355"/>
      <c r="K66" s="353"/>
      <c r="L66" s="103"/>
    </row>
    <row r="67" spans="1:12" ht="54" customHeight="1">
      <c r="A67" s="350"/>
      <c r="B67" s="115" t="s">
        <v>3</v>
      </c>
      <c r="C67" s="145" t="s">
        <v>91</v>
      </c>
      <c r="D67" s="122">
        <v>43826</v>
      </c>
      <c r="E67" s="129" t="s">
        <v>92</v>
      </c>
      <c r="F67" s="119">
        <v>1</v>
      </c>
      <c r="G67" s="120">
        <v>0.25</v>
      </c>
      <c r="H67" s="145" t="s">
        <v>167</v>
      </c>
      <c r="I67" s="143">
        <v>0.15</v>
      </c>
      <c r="J67" s="356"/>
      <c r="K67" s="353"/>
      <c r="L67" s="103"/>
    </row>
    <row r="68" spans="1:12" ht="34.5" customHeight="1">
      <c r="A68" s="350"/>
      <c r="B68" s="113" t="s">
        <v>62</v>
      </c>
      <c r="C68" s="351" t="s">
        <v>64</v>
      </c>
      <c r="D68" s="352"/>
      <c r="E68" s="352"/>
      <c r="F68" s="352"/>
      <c r="G68" s="352"/>
      <c r="H68" s="352"/>
      <c r="I68" s="352"/>
      <c r="J68" s="352"/>
      <c r="K68" s="353"/>
      <c r="L68" s="103"/>
    </row>
    <row r="69" spans="1:12" ht="34.5" customHeight="1">
      <c r="A69" s="350"/>
      <c r="B69" s="113" t="s">
        <v>29</v>
      </c>
      <c r="C69" s="357" t="s">
        <v>77</v>
      </c>
      <c r="D69" s="358"/>
      <c r="E69" s="358"/>
      <c r="F69" s="358"/>
      <c r="G69" s="358"/>
      <c r="H69" s="358"/>
      <c r="I69" s="358"/>
      <c r="J69" s="358"/>
      <c r="K69" s="353"/>
      <c r="L69" s="103"/>
    </row>
    <row r="70" spans="1:12" ht="102">
      <c r="A70" s="350"/>
      <c r="B70" s="115" t="s">
        <v>0</v>
      </c>
      <c r="C70" s="145" t="s">
        <v>78</v>
      </c>
      <c r="D70" s="122">
        <v>43677</v>
      </c>
      <c r="E70" s="145" t="s">
        <v>72</v>
      </c>
      <c r="F70" s="119">
        <v>1</v>
      </c>
      <c r="G70" s="120">
        <v>0.25</v>
      </c>
      <c r="H70" s="145" t="s">
        <v>168</v>
      </c>
      <c r="I70" s="143">
        <v>0.25</v>
      </c>
      <c r="J70" s="354">
        <f>(I70+I71)</f>
        <v>0.4</v>
      </c>
      <c r="K70" s="353"/>
      <c r="L70" s="103"/>
    </row>
    <row r="71" spans="1:12" ht="81" customHeight="1">
      <c r="A71" s="350"/>
      <c r="B71" s="115" t="s">
        <v>1</v>
      </c>
      <c r="C71" s="145" t="s">
        <v>79</v>
      </c>
      <c r="D71" s="117">
        <v>43768</v>
      </c>
      <c r="E71" s="165" t="s">
        <v>80</v>
      </c>
      <c r="F71" s="119">
        <v>1</v>
      </c>
      <c r="G71" s="120">
        <v>0.75</v>
      </c>
      <c r="H71" s="145" t="s">
        <v>169</v>
      </c>
      <c r="I71" s="143">
        <v>0.15</v>
      </c>
      <c r="J71" s="356"/>
      <c r="K71" s="353"/>
      <c r="L71" s="103"/>
    </row>
    <row r="72" spans="1:12" ht="15">
      <c r="A72" s="151"/>
      <c r="B72" s="152"/>
      <c r="C72" s="105"/>
      <c r="D72" s="105"/>
      <c r="E72" s="105"/>
      <c r="F72" s="107"/>
      <c r="G72" s="105"/>
      <c r="H72" s="153"/>
      <c r="I72" s="105"/>
      <c r="J72" s="154"/>
      <c r="K72" s="155"/>
      <c r="L72" s="103"/>
    </row>
    <row r="73" spans="1:12" ht="15">
      <c r="A73" s="151"/>
      <c r="B73" s="152"/>
      <c r="C73" s="105"/>
      <c r="D73" s="105"/>
      <c r="E73" s="105"/>
      <c r="F73" s="107"/>
      <c r="G73" s="105"/>
      <c r="H73" s="153"/>
      <c r="I73" s="105"/>
      <c r="J73" s="154"/>
      <c r="K73" s="155"/>
      <c r="L73" s="103"/>
    </row>
    <row r="74" spans="1:12" ht="15">
      <c r="A74" s="124"/>
      <c r="B74" s="124"/>
      <c r="C74" s="348" t="s">
        <v>21</v>
      </c>
      <c r="D74" s="348"/>
      <c r="E74" s="348"/>
      <c r="F74" s="348"/>
      <c r="G74" s="348"/>
      <c r="H74" s="156"/>
      <c r="I74" s="157"/>
      <c r="J74" s="157"/>
      <c r="K74" s="156"/>
      <c r="L74" s="156"/>
    </row>
    <row r="75" spans="1:12" ht="89.25">
      <c r="A75" s="124"/>
      <c r="B75" s="124"/>
      <c r="C75" s="158" t="s">
        <v>20</v>
      </c>
      <c r="D75" s="158" t="s">
        <v>32</v>
      </c>
      <c r="E75" s="158" t="s">
        <v>22</v>
      </c>
      <c r="F75" s="159" t="s">
        <v>23</v>
      </c>
      <c r="G75" s="158" t="s">
        <v>24</v>
      </c>
      <c r="H75" s="160"/>
      <c r="I75" s="105"/>
      <c r="J75" s="154"/>
      <c r="K75" s="105"/>
      <c r="L75" s="124"/>
    </row>
    <row r="76" spans="1:12" ht="15">
      <c r="A76" s="124"/>
      <c r="B76" s="124"/>
      <c r="C76" s="161" t="s">
        <v>6</v>
      </c>
      <c r="D76" s="20">
        <v>9</v>
      </c>
      <c r="E76" s="20">
        <v>2</v>
      </c>
      <c r="F76" s="21">
        <v>7</v>
      </c>
      <c r="G76" s="20">
        <v>1</v>
      </c>
      <c r="H76" s="162"/>
      <c r="I76" s="105"/>
      <c r="J76" s="154"/>
      <c r="K76" s="105"/>
      <c r="L76" s="124"/>
    </row>
    <row r="77" spans="1:12" ht="15">
      <c r="A77" s="124"/>
      <c r="B77" s="124"/>
      <c r="C77" s="161" t="s">
        <v>11</v>
      </c>
      <c r="D77" s="20">
        <v>1</v>
      </c>
      <c r="E77" s="20">
        <v>0</v>
      </c>
      <c r="F77" s="21">
        <v>1</v>
      </c>
      <c r="G77" s="20">
        <v>0</v>
      </c>
      <c r="H77" s="162"/>
      <c r="I77" s="105"/>
      <c r="J77" s="154"/>
      <c r="K77" s="105"/>
      <c r="L77" s="124"/>
    </row>
    <row r="78" spans="1:12" ht="15">
      <c r="A78" s="124"/>
      <c r="B78" s="124"/>
      <c r="C78" s="161" t="s">
        <v>12</v>
      </c>
      <c r="D78" s="20">
        <v>0</v>
      </c>
      <c r="E78" s="20">
        <v>0</v>
      </c>
      <c r="F78" s="21">
        <v>0</v>
      </c>
      <c r="G78" s="20">
        <v>0</v>
      </c>
      <c r="H78" s="162"/>
      <c r="I78" s="105"/>
      <c r="J78" s="154"/>
      <c r="K78" s="105"/>
      <c r="L78" s="124"/>
    </row>
    <row r="79" spans="1:12" ht="15">
      <c r="A79" s="124"/>
      <c r="B79" s="124"/>
      <c r="C79" s="161" t="s">
        <v>13</v>
      </c>
      <c r="D79" s="20">
        <v>2</v>
      </c>
      <c r="E79" s="20">
        <v>0</v>
      </c>
      <c r="F79" s="21">
        <v>2</v>
      </c>
      <c r="G79" s="20">
        <v>1</v>
      </c>
      <c r="H79" s="162"/>
      <c r="I79" s="105"/>
      <c r="J79" s="154"/>
      <c r="K79" s="105"/>
      <c r="L79" s="124"/>
    </row>
    <row r="80" spans="1:12" ht="15">
      <c r="A80" s="105"/>
      <c r="B80" s="124"/>
      <c r="C80" s="161" t="s">
        <v>14</v>
      </c>
      <c r="D80" s="20">
        <v>1</v>
      </c>
      <c r="E80" s="20">
        <v>0</v>
      </c>
      <c r="F80" s="21">
        <v>1</v>
      </c>
      <c r="G80" s="20">
        <v>0</v>
      </c>
      <c r="H80" s="162"/>
      <c r="I80" s="105"/>
      <c r="J80" s="154"/>
      <c r="K80" s="105"/>
      <c r="L80" s="124"/>
    </row>
    <row r="81" spans="1:12" ht="15">
      <c r="A81" s="105"/>
      <c r="B81" s="124"/>
      <c r="C81" s="161" t="s">
        <v>16</v>
      </c>
      <c r="D81" s="20">
        <v>0</v>
      </c>
      <c r="E81" s="20">
        <v>0</v>
      </c>
      <c r="F81" s="21">
        <v>0</v>
      </c>
      <c r="G81" s="20">
        <v>0</v>
      </c>
      <c r="H81" s="162"/>
      <c r="I81" s="105"/>
      <c r="J81" s="154"/>
      <c r="K81" s="105"/>
      <c r="L81" s="124"/>
    </row>
    <row r="82" spans="1:12" ht="15">
      <c r="A82" s="105"/>
      <c r="B82" s="124"/>
      <c r="C82" s="161" t="s">
        <v>20</v>
      </c>
      <c r="D82" s="20">
        <f>SUM(D76:D81)</f>
        <v>13</v>
      </c>
      <c r="E82" s="20">
        <f>SUM(E76:E81)</f>
        <v>2</v>
      </c>
      <c r="F82" s="21">
        <f>SUM(F76:F81)</f>
        <v>11</v>
      </c>
      <c r="G82" s="20">
        <f>SUM(G76:G81)</f>
        <v>2</v>
      </c>
      <c r="H82" s="162"/>
      <c r="I82" s="105"/>
      <c r="J82" s="154"/>
      <c r="K82" s="105"/>
      <c r="L82" s="105"/>
    </row>
    <row r="83" spans="1:12" ht="15">
      <c r="A83" s="124"/>
      <c r="B83" s="105"/>
      <c r="C83" s="163"/>
      <c r="D83" s="105"/>
      <c r="E83" s="105"/>
      <c r="F83" s="107"/>
      <c r="G83" s="105"/>
      <c r="H83" s="153"/>
      <c r="I83" s="105"/>
      <c r="J83" s="154"/>
      <c r="K83" s="105"/>
      <c r="L83" s="105"/>
    </row>
    <row r="84" spans="1:12" ht="15">
      <c r="A84" s="124"/>
      <c r="B84" s="105"/>
      <c r="C84" s="163"/>
      <c r="D84" s="105"/>
      <c r="E84" s="105"/>
      <c r="F84" s="107"/>
      <c r="G84" s="105"/>
      <c r="H84" s="153"/>
      <c r="I84" s="105"/>
      <c r="J84" s="154"/>
      <c r="K84" s="105"/>
      <c r="L84" s="105"/>
    </row>
    <row r="85" spans="1:12" ht="15.75" customHeight="1">
      <c r="A85" s="349" t="s">
        <v>170</v>
      </c>
      <c r="B85" s="349"/>
      <c r="C85" s="349"/>
      <c r="D85" s="349"/>
      <c r="E85" s="349"/>
      <c r="F85" s="349"/>
      <c r="G85" s="349"/>
      <c r="H85" s="349"/>
      <c r="I85" s="349"/>
      <c r="J85" s="349"/>
      <c r="K85" s="349"/>
      <c r="L85" s="349"/>
    </row>
    <row r="86" ht="22.5" customHeight="1">
      <c r="J86" s="96"/>
    </row>
    <row r="87" ht="15">
      <c r="J87" s="96"/>
    </row>
    <row r="88" ht="15">
      <c r="J88" s="96"/>
    </row>
    <row r="89" spans="1:12" ht="15.75" customHeight="1">
      <c r="A89" s="346" t="s">
        <v>171</v>
      </c>
      <c r="B89" s="346"/>
      <c r="C89" s="346"/>
      <c r="D89" s="346" t="s">
        <v>172</v>
      </c>
      <c r="E89" s="346"/>
      <c r="F89" s="347" t="s">
        <v>173</v>
      </c>
      <c r="G89" s="347"/>
      <c r="H89" s="347"/>
      <c r="I89" s="97" t="s">
        <v>174</v>
      </c>
      <c r="J89" s="346" t="s">
        <v>175</v>
      </c>
      <c r="K89" s="346"/>
      <c r="L89" s="346"/>
    </row>
    <row r="90" spans="1:12" ht="15.75" customHeight="1">
      <c r="A90" s="344" t="s">
        <v>176</v>
      </c>
      <c r="B90" s="344"/>
      <c r="C90" s="344"/>
      <c r="D90" s="344" t="s">
        <v>177</v>
      </c>
      <c r="E90" s="344"/>
      <c r="F90" s="345" t="s">
        <v>178</v>
      </c>
      <c r="G90" s="345"/>
      <c r="H90" s="345"/>
      <c r="I90" s="96" t="s">
        <v>179</v>
      </c>
      <c r="J90" s="344" t="s">
        <v>180</v>
      </c>
      <c r="K90" s="344"/>
      <c r="L90" s="344"/>
    </row>
    <row r="91" spans="1:12" ht="15.75" customHeight="1">
      <c r="A91" s="96"/>
      <c r="B91" s="96"/>
      <c r="C91" s="96"/>
      <c r="D91" s="96"/>
      <c r="E91" s="96"/>
      <c r="G91" s="3"/>
      <c r="H91" s="98"/>
      <c r="I91" s="96"/>
      <c r="J91" s="96"/>
      <c r="K91" s="96"/>
      <c r="L91" s="96"/>
    </row>
    <row r="92" spans="1:12" ht="15.75" customHeight="1">
      <c r="A92" s="96"/>
      <c r="B92" s="96"/>
      <c r="C92" s="96"/>
      <c r="D92" s="96"/>
      <c r="E92" s="96"/>
      <c r="G92" s="3"/>
      <c r="H92" s="98"/>
      <c r="I92" s="96"/>
      <c r="J92" s="96"/>
      <c r="K92" s="96"/>
      <c r="L92" s="96"/>
    </row>
    <row r="93" ht="15">
      <c r="J93" s="96"/>
    </row>
    <row r="94" spans="2:12" s="99" customFormat="1" ht="15.75" customHeight="1">
      <c r="B94" s="346" t="s">
        <v>181</v>
      </c>
      <c r="C94" s="346"/>
      <c r="D94" s="346" t="s">
        <v>182</v>
      </c>
      <c r="E94" s="346"/>
      <c r="F94" s="347" t="s">
        <v>183</v>
      </c>
      <c r="G94" s="347"/>
      <c r="H94" s="347"/>
      <c r="I94" s="97" t="s">
        <v>184</v>
      </c>
      <c r="J94" s="346" t="s">
        <v>185</v>
      </c>
      <c r="K94" s="346"/>
      <c r="L94" s="346"/>
    </row>
    <row r="95" spans="2:12" ht="15.75" customHeight="1">
      <c r="B95" s="344" t="s">
        <v>186</v>
      </c>
      <c r="C95" s="344"/>
      <c r="D95" s="344" t="s">
        <v>180</v>
      </c>
      <c r="E95" s="344"/>
      <c r="F95" s="345" t="s">
        <v>186</v>
      </c>
      <c r="G95" s="345"/>
      <c r="H95" s="345"/>
      <c r="I95" s="96" t="s">
        <v>186</v>
      </c>
      <c r="J95" s="344" t="s">
        <v>180</v>
      </c>
      <c r="K95" s="344"/>
      <c r="L95" s="344"/>
    </row>
    <row r="144" ht="15"/>
    <row r="145" ht="15"/>
    <row r="146" ht="15"/>
  </sheetData>
  <sheetProtection/>
  <mergeCells count="91">
    <mergeCell ref="B1:C1"/>
    <mergeCell ref="D1:H1"/>
    <mergeCell ref="B2:C2"/>
    <mergeCell ref="D2:H2"/>
    <mergeCell ref="B3:C3"/>
    <mergeCell ref="D3:H3"/>
    <mergeCell ref="B4:C4"/>
    <mergeCell ref="D4:H4"/>
    <mergeCell ref="B5:C5"/>
    <mergeCell ref="D5:H5"/>
    <mergeCell ref="H6:K6"/>
    <mergeCell ref="A7:K7"/>
    <mergeCell ref="A8:A9"/>
    <mergeCell ref="B8:B9"/>
    <mergeCell ref="C8:C9"/>
    <mergeCell ref="D8:K8"/>
    <mergeCell ref="A10:A46"/>
    <mergeCell ref="C10:J10"/>
    <mergeCell ref="K10:K46"/>
    <mergeCell ref="C11:J11"/>
    <mergeCell ref="J12:J13"/>
    <mergeCell ref="C14:J14"/>
    <mergeCell ref="C15:J15"/>
    <mergeCell ref="C17:J17"/>
    <mergeCell ref="C18:J18"/>
    <mergeCell ref="J19:J21"/>
    <mergeCell ref="C22:J22"/>
    <mergeCell ref="C23:J23"/>
    <mergeCell ref="C25:J25"/>
    <mergeCell ref="C26:J26"/>
    <mergeCell ref="J27:J28"/>
    <mergeCell ref="C29:J29"/>
    <mergeCell ref="C30:J30"/>
    <mergeCell ref="J31:J32"/>
    <mergeCell ref="C33:J33"/>
    <mergeCell ref="C34:J34"/>
    <mergeCell ref="J35:J37"/>
    <mergeCell ref="C38:J38"/>
    <mergeCell ref="C39:J39"/>
    <mergeCell ref="J40:J42"/>
    <mergeCell ref="C43:J43"/>
    <mergeCell ref="C44:J44"/>
    <mergeCell ref="J45:J46"/>
    <mergeCell ref="A47:A48"/>
    <mergeCell ref="B47:B48"/>
    <mergeCell ref="C47:C48"/>
    <mergeCell ref="D47:K47"/>
    <mergeCell ref="A49:A53"/>
    <mergeCell ref="C49:J49"/>
    <mergeCell ref="K49:K53"/>
    <mergeCell ref="C50:J50"/>
    <mergeCell ref="J51:J53"/>
    <mergeCell ref="A54:A55"/>
    <mergeCell ref="B54:B55"/>
    <mergeCell ref="C54:C55"/>
    <mergeCell ref="D54:K54"/>
    <mergeCell ref="A56:A59"/>
    <mergeCell ref="C56:J56"/>
    <mergeCell ref="K56:K59"/>
    <mergeCell ref="C57:J57"/>
    <mergeCell ref="J58:J59"/>
    <mergeCell ref="A60:A61"/>
    <mergeCell ref="B60:B61"/>
    <mergeCell ref="C60:C61"/>
    <mergeCell ref="D60:K60"/>
    <mergeCell ref="A62:A71"/>
    <mergeCell ref="C62:J62"/>
    <mergeCell ref="K62:K71"/>
    <mergeCell ref="C63:J63"/>
    <mergeCell ref="J64:J67"/>
    <mergeCell ref="C68:J68"/>
    <mergeCell ref="C69:J69"/>
    <mergeCell ref="J70:J71"/>
    <mergeCell ref="F94:H94"/>
    <mergeCell ref="J94:L94"/>
    <mergeCell ref="C74:G74"/>
    <mergeCell ref="A85:L85"/>
    <mergeCell ref="A89:C89"/>
    <mergeCell ref="D89:E89"/>
    <mergeCell ref="F89:H89"/>
    <mergeCell ref="J89:L89"/>
    <mergeCell ref="B95:C95"/>
    <mergeCell ref="D95:E95"/>
    <mergeCell ref="F95:H95"/>
    <mergeCell ref="J95:L95"/>
    <mergeCell ref="A90:C90"/>
    <mergeCell ref="D90:E90"/>
    <mergeCell ref="F90:H90"/>
    <mergeCell ref="J90:L90"/>
    <mergeCell ref="B94:C94"/>
    <mergeCell ref="D94:E94"/>
  </mergeCells>
  <printOptions/>
  <pageMargins left="1.3779527559055118" right="0.31496062992125984" top="0.7480314960629921" bottom="0.7480314960629921" header="0.31496062992125984" footer="0.31496062992125984"/>
  <pageSetup horizontalDpi="600" verticalDpi="600" orientation="landscape" paperSize="14" scale="49" r:id="rId3"/>
  <legacyDrawing r:id="rId2"/>
</worksheet>
</file>

<file path=xl/worksheets/sheet3.xml><?xml version="1.0" encoding="utf-8"?>
<worksheet xmlns="http://schemas.openxmlformats.org/spreadsheetml/2006/main" xmlns:r="http://schemas.openxmlformats.org/officeDocument/2006/relationships">
  <dimension ref="A1:L100"/>
  <sheetViews>
    <sheetView showGridLines="0" view="pageBreakPreview" zoomScale="84" zoomScaleSheetLayoutView="84" zoomScalePageLayoutView="0" workbookViewId="0" topLeftCell="A85">
      <selection activeCell="F53" sqref="F53"/>
    </sheetView>
  </sheetViews>
  <sheetFormatPr defaultColWidth="11.421875" defaultRowHeight="15"/>
  <cols>
    <col min="1" max="1" width="10.7109375" style="38" customWidth="1"/>
    <col min="2" max="2" width="19.7109375" style="38" customWidth="1"/>
    <col min="3" max="3" width="49.28125" style="38" customWidth="1"/>
    <col min="4" max="4" width="14.421875" style="38" customWidth="1"/>
    <col min="5" max="5" width="23.140625" style="38" customWidth="1"/>
    <col min="6" max="6" width="11.28125" style="3" customWidth="1"/>
    <col min="7" max="7" width="14.421875" style="38" customWidth="1"/>
    <col min="8" max="8" width="52.8515625" style="95" customWidth="1"/>
    <col min="9" max="9" width="28.140625" style="38" customWidth="1"/>
    <col min="10" max="10" width="18.57421875" style="38" customWidth="1"/>
    <col min="11" max="11" width="11.421875" style="38" customWidth="1"/>
    <col min="12" max="12" width="25.00390625" style="38" customWidth="1"/>
    <col min="13" max="16384" width="11.421875" style="38" customWidth="1"/>
  </cols>
  <sheetData>
    <row r="1" spans="1:12" ht="15" customHeight="1">
      <c r="A1" s="100"/>
      <c r="B1" s="407" t="s">
        <v>15</v>
      </c>
      <c r="C1" s="408"/>
      <c r="D1" s="409" t="s">
        <v>38</v>
      </c>
      <c r="E1" s="409"/>
      <c r="F1" s="409"/>
      <c r="G1" s="409"/>
      <c r="H1" s="409"/>
      <c r="I1" s="101"/>
      <c r="J1" s="101"/>
      <c r="K1" s="102"/>
      <c r="L1" s="103"/>
    </row>
    <row r="2" spans="1:12" ht="15">
      <c r="A2" s="104"/>
      <c r="B2" s="399" t="s">
        <v>17</v>
      </c>
      <c r="C2" s="400"/>
      <c r="D2" s="401">
        <v>2018</v>
      </c>
      <c r="E2" s="401"/>
      <c r="F2" s="401"/>
      <c r="G2" s="401"/>
      <c r="H2" s="401"/>
      <c r="I2" s="105"/>
      <c r="J2" s="105"/>
      <c r="K2" s="106"/>
      <c r="L2" s="103"/>
    </row>
    <row r="3" spans="1:12" ht="15" customHeight="1">
      <c r="A3" s="104"/>
      <c r="B3" s="399" t="s">
        <v>30</v>
      </c>
      <c r="C3" s="400"/>
      <c r="D3" s="401" t="s">
        <v>147</v>
      </c>
      <c r="E3" s="401"/>
      <c r="F3" s="401"/>
      <c r="G3" s="401"/>
      <c r="H3" s="401"/>
      <c r="I3" s="105"/>
      <c r="J3" s="105"/>
      <c r="K3" s="106"/>
      <c r="L3" s="103"/>
    </row>
    <row r="4" spans="1:12" ht="15" customHeight="1">
      <c r="A4" s="104"/>
      <c r="B4" s="399" t="s">
        <v>33</v>
      </c>
      <c r="C4" s="400"/>
      <c r="D4" s="401" t="s">
        <v>148</v>
      </c>
      <c r="E4" s="401"/>
      <c r="F4" s="401"/>
      <c r="G4" s="401"/>
      <c r="H4" s="401"/>
      <c r="I4" s="105"/>
      <c r="J4" s="105"/>
      <c r="K4" s="106"/>
      <c r="L4" s="103"/>
    </row>
    <row r="5" spans="1:12" ht="15" customHeight="1">
      <c r="A5" s="104"/>
      <c r="B5" s="399" t="s">
        <v>18</v>
      </c>
      <c r="C5" s="400"/>
      <c r="D5" s="401"/>
      <c r="E5" s="401"/>
      <c r="F5" s="401"/>
      <c r="G5" s="401"/>
      <c r="H5" s="401"/>
      <c r="I5" s="105"/>
      <c r="J5" s="105"/>
      <c r="K5" s="106"/>
      <c r="L5" s="103"/>
    </row>
    <row r="6" spans="1:12" ht="15">
      <c r="A6" s="104"/>
      <c r="B6" s="105"/>
      <c r="C6" s="105"/>
      <c r="D6" s="105"/>
      <c r="E6" s="105"/>
      <c r="F6" s="107"/>
      <c r="G6" s="105"/>
      <c r="H6" s="402" t="s">
        <v>34</v>
      </c>
      <c r="I6" s="402"/>
      <c r="J6" s="402"/>
      <c r="K6" s="403"/>
      <c r="L6" s="103"/>
    </row>
    <row r="7" spans="1:12" ht="15" customHeight="1">
      <c r="A7" s="404" t="s">
        <v>39</v>
      </c>
      <c r="B7" s="405"/>
      <c r="C7" s="405"/>
      <c r="D7" s="405"/>
      <c r="E7" s="405"/>
      <c r="F7" s="405"/>
      <c r="G7" s="405"/>
      <c r="H7" s="405"/>
      <c r="I7" s="405"/>
      <c r="J7" s="405"/>
      <c r="K7" s="406"/>
      <c r="L7" s="103"/>
    </row>
    <row r="8" spans="1:12" ht="15" customHeight="1">
      <c r="A8" s="366" t="s">
        <v>28</v>
      </c>
      <c r="B8" s="368" t="s">
        <v>25</v>
      </c>
      <c r="C8" s="368" t="s">
        <v>9</v>
      </c>
      <c r="D8" s="375" t="s">
        <v>10</v>
      </c>
      <c r="E8" s="375"/>
      <c r="F8" s="375"/>
      <c r="G8" s="375"/>
      <c r="H8" s="375"/>
      <c r="I8" s="375"/>
      <c r="J8" s="375"/>
      <c r="K8" s="376"/>
      <c r="L8" s="103"/>
    </row>
    <row r="9" spans="1:12" ht="63.75">
      <c r="A9" s="367"/>
      <c r="B9" s="369"/>
      <c r="C9" s="369"/>
      <c r="D9" s="108" t="s">
        <v>4</v>
      </c>
      <c r="E9" s="108" t="s">
        <v>26</v>
      </c>
      <c r="F9" s="109" t="s">
        <v>27</v>
      </c>
      <c r="G9" s="108" t="s">
        <v>7</v>
      </c>
      <c r="H9" s="110" t="s">
        <v>19</v>
      </c>
      <c r="I9" s="108" t="s">
        <v>8</v>
      </c>
      <c r="J9" s="108" t="s">
        <v>5</v>
      </c>
      <c r="K9" s="111" t="s">
        <v>31</v>
      </c>
      <c r="L9" s="103"/>
    </row>
    <row r="10" spans="1:12" ht="55.5" customHeight="1">
      <c r="A10" s="359">
        <v>0.5</v>
      </c>
      <c r="B10" s="112" t="s">
        <v>41</v>
      </c>
      <c r="C10" s="391" t="s">
        <v>40</v>
      </c>
      <c r="D10" s="391"/>
      <c r="E10" s="391"/>
      <c r="F10" s="391"/>
      <c r="G10" s="391"/>
      <c r="H10" s="391"/>
      <c r="I10" s="391"/>
      <c r="J10" s="391"/>
      <c r="K10" s="392">
        <f>((J12+J16+J19+J24+J27+J31+J35+J40+J45)/9)*0.5</f>
        <v>0.37444444444444447</v>
      </c>
      <c r="L10" s="103"/>
    </row>
    <row r="11" spans="1:12" ht="22.5" customHeight="1">
      <c r="A11" s="360"/>
      <c r="B11" s="113" t="s">
        <v>29</v>
      </c>
      <c r="C11" s="395" t="s">
        <v>65</v>
      </c>
      <c r="D11" s="395"/>
      <c r="E11" s="395"/>
      <c r="F11" s="395"/>
      <c r="G11" s="395"/>
      <c r="H11" s="395"/>
      <c r="I11" s="395"/>
      <c r="J11" s="395"/>
      <c r="K11" s="393"/>
      <c r="L11" s="114"/>
    </row>
    <row r="12" spans="1:12" ht="140.25">
      <c r="A12" s="360"/>
      <c r="B12" s="176" t="s">
        <v>0</v>
      </c>
      <c r="C12" s="116" t="s">
        <v>66</v>
      </c>
      <c r="D12" s="169">
        <v>43738</v>
      </c>
      <c r="E12" s="216" t="s">
        <v>187</v>
      </c>
      <c r="F12" s="119">
        <v>1</v>
      </c>
      <c r="G12" s="120">
        <v>0.3</v>
      </c>
      <c r="H12" s="116" t="s">
        <v>200</v>
      </c>
      <c r="I12" s="120">
        <v>0.3</v>
      </c>
      <c r="J12" s="418">
        <v>1</v>
      </c>
      <c r="K12" s="393"/>
      <c r="L12" s="103"/>
    </row>
    <row r="13" spans="1:12" ht="40.5" customHeight="1">
      <c r="A13" s="360"/>
      <c r="B13" s="176" t="s">
        <v>1</v>
      </c>
      <c r="C13" s="116" t="s">
        <v>68</v>
      </c>
      <c r="D13" s="169">
        <v>43768</v>
      </c>
      <c r="E13" s="216" t="s">
        <v>188</v>
      </c>
      <c r="F13" s="119">
        <v>1</v>
      </c>
      <c r="G13" s="120">
        <v>0.7</v>
      </c>
      <c r="H13" s="116" t="s">
        <v>201</v>
      </c>
      <c r="I13" s="167">
        <v>0.7</v>
      </c>
      <c r="J13" s="418"/>
      <c r="K13" s="393"/>
      <c r="L13" s="103"/>
    </row>
    <row r="14" spans="1:12" s="94" customFormat="1" ht="46.5" customHeight="1">
      <c r="A14" s="360"/>
      <c r="B14" s="113" t="s">
        <v>42</v>
      </c>
      <c r="C14" s="396" t="s">
        <v>43</v>
      </c>
      <c r="D14" s="397"/>
      <c r="E14" s="397"/>
      <c r="F14" s="397"/>
      <c r="G14" s="397"/>
      <c r="H14" s="397"/>
      <c r="I14" s="397"/>
      <c r="J14" s="398"/>
      <c r="K14" s="393"/>
      <c r="L14" s="124"/>
    </row>
    <row r="15" spans="1:12" ht="15">
      <c r="A15" s="360"/>
      <c r="B15" s="113" t="s">
        <v>29</v>
      </c>
      <c r="C15" s="388" t="s">
        <v>116</v>
      </c>
      <c r="D15" s="389"/>
      <c r="E15" s="389"/>
      <c r="F15" s="389"/>
      <c r="G15" s="389"/>
      <c r="H15" s="389"/>
      <c r="I15" s="389"/>
      <c r="J15" s="390"/>
      <c r="K15" s="393"/>
      <c r="L15" s="103"/>
    </row>
    <row r="16" spans="1:12" ht="58.5" customHeight="1">
      <c r="A16" s="360"/>
      <c r="B16" s="176" t="s">
        <v>0</v>
      </c>
      <c r="C16" s="121" t="s">
        <v>132</v>
      </c>
      <c r="D16" s="196">
        <v>44012</v>
      </c>
      <c r="E16" s="84" t="s">
        <v>133</v>
      </c>
      <c r="F16" s="119">
        <v>1</v>
      </c>
      <c r="G16" s="120">
        <v>1</v>
      </c>
      <c r="H16" s="127" t="s">
        <v>202</v>
      </c>
      <c r="I16" s="120">
        <v>1</v>
      </c>
      <c r="J16" s="214">
        <v>1</v>
      </c>
      <c r="K16" s="393"/>
      <c r="L16" s="103"/>
    </row>
    <row r="17" spans="1:12" ht="53.25" customHeight="1">
      <c r="A17" s="360"/>
      <c r="B17" s="113" t="s">
        <v>44</v>
      </c>
      <c r="C17" s="391" t="s">
        <v>46</v>
      </c>
      <c r="D17" s="391"/>
      <c r="E17" s="391"/>
      <c r="F17" s="391"/>
      <c r="G17" s="391"/>
      <c r="H17" s="391"/>
      <c r="I17" s="391"/>
      <c r="J17" s="391"/>
      <c r="K17" s="393"/>
      <c r="L17" s="103"/>
    </row>
    <row r="18" spans="1:12" ht="29.25" customHeight="1">
      <c r="A18" s="360"/>
      <c r="B18" s="113" t="s">
        <v>29</v>
      </c>
      <c r="C18" s="391" t="s">
        <v>94</v>
      </c>
      <c r="D18" s="391"/>
      <c r="E18" s="391"/>
      <c r="F18" s="391"/>
      <c r="G18" s="391"/>
      <c r="H18" s="391"/>
      <c r="I18" s="391"/>
      <c r="J18" s="391"/>
      <c r="K18" s="393"/>
      <c r="L18" s="103"/>
    </row>
    <row r="19" spans="1:12" ht="122.25" customHeight="1">
      <c r="A19" s="360"/>
      <c r="B19" s="176" t="s">
        <v>0</v>
      </c>
      <c r="C19" s="177" t="s">
        <v>140</v>
      </c>
      <c r="D19" s="128">
        <v>43708</v>
      </c>
      <c r="E19" s="178" t="s">
        <v>141</v>
      </c>
      <c r="F19" s="119">
        <v>1</v>
      </c>
      <c r="G19" s="130">
        <v>0.5</v>
      </c>
      <c r="H19" s="211" t="s">
        <v>203</v>
      </c>
      <c r="I19" s="167">
        <v>0.5</v>
      </c>
      <c r="J19" s="353">
        <f>(I19+I20+I21)</f>
        <v>0.9400000000000001</v>
      </c>
      <c r="K19" s="393"/>
      <c r="L19" s="103"/>
    </row>
    <row r="20" spans="1:12" ht="130.5" customHeight="1">
      <c r="A20" s="360"/>
      <c r="B20" s="176" t="s">
        <v>139</v>
      </c>
      <c r="C20" s="177" t="s">
        <v>118</v>
      </c>
      <c r="D20" s="197">
        <v>44012</v>
      </c>
      <c r="E20" s="215" t="s">
        <v>117</v>
      </c>
      <c r="F20" s="119">
        <v>3</v>
      </c>
      <c r="G20" s="130">
        <v>0.1</v>
      </c>
      <c r="H20" s="211" t="s">
        <v>204</v>
      </c>
      <c r="I20" s="120">
        <v>0.04</v>
      </c>
      <c r="J20" s="353"/>
      <c r="K20" s="393"/>
      <c r="L20" s="103"/>
    </row>
    <row r="21" spans="1:12" ht="79.5" customHeight="1">
      <c r="A21" s="360"/>
      <c r="B21" s="176" t="s">
        <v>2</v>
      </c>
      <c r="C21" s="177" t="s">
        <v>119</v>
      </c>
      <c r="D21" s="131">
        <v>43738</v>
      </c>
      <c r="E21" s="179" t="s">
        <v>95</v>
      </c>
      <c r="F21" s="119">
        <v>1</v>
      </c>
      <c r="G21" s="130">
        <v>0.4</v>
      </c>
      <c r="H21" s="211" t="s">
        <v>203</v>
      </c>
      <c r="I21" s="167">
        <v>0.4</v>
      </c>
      <c r="J21" s="353"/>
      <c r="K21" s="393"/>
      <c r="L21" s="103"/>
    </row>
    <row r="22" spans="1:12" ht="25.5">
      <c r="A22" s="360"/>
      <c r="B22" s="108" t="s">
        <v>45</v>
      </c>
      <c r="C22" s="320" t="s">
        <v>47</v>
      </c>
      <c r="D22" s="321"/>
      <c r="E22" s="321"/>
      <c r="F22" s="321"/>
      <c r="G22" s="321"/>
      <c r="H22" s="321"/>
      <c r="I22" s="321"/>
      <c r="J22" s="321"/>
      <c r="K22" s="393"/>
      <c r="L22" s="103"/>
    </row>
    <row r="23" spans="1:12" ht="15">
      <c r="A23" s="360"/>
      <c r="B23" s="113" t="s">
        <v>29</v>
      </c>
      <c r="C23" s="320" t="s">
        <v>120</v>
      </c>
      <c r="D23" s="321"/>
      <c r="E23" s="321"/>
      <c r="F23" s="321"/>
      <c r="G23" s="321"/>
      <c r="H23" s="321"/>
      <c r="I23" s="321"/>
      <c r="J23" s="321"/>
      <c r="K23" s="393"/>
      <c r="L23" s="103"/>
    </row>
    <row r="24" spans="1:12" ht="48.75" customHeight="1">
      <c r="A24" s="360"/>
      <c r="B24" s="115" t="s">
        <v>0</v>
      </c>
      <c r="C24" s="116" t="s">
        <v>121</v>
      </c>
      <c r="D24" s="197">
        <v>43798</v>
      </c>
      <c r="E24" s="84" t="s">
        <v>199</v>
      </c>
      <c r="F24" s="119">
        <v>1</v>
      </c>
      <c r="G24" s="130">
        <v>1</v>
      </c>
      <c r="H24" s="177" t="s">
        <v>205</v>
      </c>
      <c r="I24" s="120">
        <v>1</v>
      </c>
      <c r="J24" s="214">
        <v>1</v>
      </c>
      <c r="K24" s="393"/>
      <c r="L24" s="103"/>
    </row>
    <row r="25" spans="1:12" ht="22.5" customHeight="1">
      <c r="A25" s="360"/>
      <c r="B25" s="108" t="s">
        <v>49</v>
      </c>
      <c r="C25" s="384" t="s">
        <v>48</v>
      </c>
      <c r="D25" s="384"/>
      <c r="E25" s="384"/>
      <c r="F25" s="384"/>
      <c r="G25" s="384"/>
      <c r="H25" s="384"/>
      <c r="I25" s="384"/>
      <c r="J25" s="384"/>
      <c r="K25" s="393"/>
      <c r="L25" s="103"/>
    </row>
    <row r="26" spans="1:12" ht="15">
      <c r="A26" s="360"/>
      <c r="B26" s="113" t="s">
        <v>29</v>
      </c>
      <c r="C26" s="384" t="s">
        <v>122</v>
      </c>
      <c r="D26" s="384"/>
      <c r="E26" s="384"/>
      <c r="F26" s="384"/>
      <c r="G26" s="384"/>
      <c r="H26" s="384"/>
      <c r="I26" s="384"/>
      <c r="J26" s="384"/>
      <c r="K26" s="393"/>
      <c r="L26" s="103"/>
    </row>
    <row r="27" spans="1:12" ht="153">
      <c r="A27" s="360"/>
      <c r="B27" s="115" t="s">
        <v>0</v>
      </c>
      <c r="C27" s="116" t="s">
        <v>123</v>
      </c>
      <c r="D27" s="172">
        <v>44012</v>
      </c>
      <c r="E27" s="198" t="s">
        <v>97</v>
      </c>
      <c r="F27" s="119">
        <v>1</v>
      </c>
      <c r="G27" s="137">
        <v>0.5</v>
      </c>
      <c r="H27" s="135" t="s">
        <v>206</v>
      </c>
      <c r="I27" s="120">
        <v>0</v>
      </c>
      <c r="J27" s="353">
        <v>0</v>
      </c>
      <c r="K27" s="393"/>
      <c r="L27" s="103"/>
    </row>
    <row r="28" spans="1:12" ht="25.5">
      <c r="A28" s="360"/>
      <c r="B28" s="115" t="s">
        <v>1</v>
      </c>
      <c r="C28" s="134" t="s">
        <v>98</v>
      </c>
      <c r="D28" s="133">
        <v>44012</v>
      </c>
      <c r="E28" s="181" t="s">
        <v>99</v>
      </c>
      <c r="F28" s="119">
        <v>1</v>
      </c>
      <c r="G28" s="137">
        <v>0.5</v>
      </c>
      <c r="H28" s="139" t="s">
        <v>144</v>
      </c>
      <c r="I28" s="120">
        <v>0</v>
      </c>
      <c r="J28" s="353"/>
      <c r="K28" s="393"/>
      <c r="L28" s="103"/>
    </row>
    <row r="29" spans="1:12" ht="24.75" customHeight="1">
      <c r="A29" s="360"/>
      <c r="B29" s="108" t="s">
        <v>50</v>
      </c>
      <c r="C29" s="422" t="s">
        <v>51</v>
      </c>
      <c r="D29" s="423"/>
      <c r="E29" s="423"/>
      <c r="F29" s="423"/>
      <c r="G29" s="423"/>
      <c r="H29" s="423"/>
      <c r="I29" s="423"/>
      <c r="J29" s="424"/>
      <c r="K29" s="393"/>
      <c r="L29" s="103"/>
    </row>
    <row r="30" spans="1:12" ht="24.75" customHeight="1">
      <c r="A30" s="360"/>
      <c r="B30" s="113" t="s">
        <v>29</v>
      </c>
      <c r="C30" s="395" t="s">
        <v>124</v>
      </c>
      <c r="D30" s="395"/>
      <c r="E30" s="395"/>
      <c r="F30" s="395"/>
      <c r="G30" s="395"/>
      <c r="H30" s="395"/>
      <c r="I30" s="395"/>
      <c r="J30" s="395"/>
      <c r="K30" s="393"/>
      <c r="L30" s="103"/>
    </row>
    <row r="31" spans="1:12" ht="38.25">
      <c r="A31" s="360"/>
      <c r="B31" s="115" t="s">
        <v>0</v>
      </c>
      <c r="C31" s="134" t="s">
        <v>125</v>
      </c>
      <c r="D31" s="172">
        <v>43951</v>
      </c>
      <c r="E31" s="180" t="s">
        <v>100</v>
      </c>
      <c r="F31" s="119">
        <v>1</v>
      </c>
      <c r="G31" s="137">
        <v>0.7</v>
      </c>
      <c r="H31" s="139" t="s">
        <v>144</v>
      </c>
      <c r="I31" s="120">
        <v>0</v>
      </c>
      <c r="J31" s="353">
        <v>0</v>
      </c>
      <c r="K31" s="393"/>
      <c r="L31" s="103"/>
    </row>
    <row r="32" spans="1:12" ht="51">
      <c r="A32" s="360"/>
      <c r="B32" s="115" t="s">
        <v>1</v>
      </c>
      <c r="C32" s="116" t="s">
        <v>101</v>
      </c>
      <c r="D32" s="172">
        <v>44012</v>
      </c>
      <c r="E32" s="174" t="s">
        <v>102</v>
      </c>
      <c r="F32" s="119">
        <v>1</v>
      </c>
      <c r="G32" s="137">
        <v>0.3</v>
      </c>
      <c r="H32" s="139" t="s">
        <v>144</v>
      </c>
      <c r="I32" s="120">
        <v>0</v>
      </c>
      <c r="J32" s="353"/>
      <c r="K32" s="393"/>
      <c r="L32" s="103"/>
    </row>
    <row r="33" spans="1:12" ht="27" customHeight="1">
      <c r="A33" s="360"/>
      <c r="B33" s="113" t="s">
        <v>52</v>
      </c>
      <c r="C33" s="315" t="s">
        <v>152</v>
      </c>
      <c r="D33" s="316"/>
      <c r="E33" s="316"/>
      <c r="F33" s="316"/>
      <c r="G33" s="316"/>
      <c r="H33" s="316"/>
      <c r="I33" s="316"/>
      <c r="J33" s="317"/>
      <c r="K33" s="393"/>
      <c r="L33" s="103"/>
    </row>
    <row r="34" spans="1:12" ht="24.75" customHeight="1">
      <c r="A34" s="360"/>
      <c r="B34" s="113" t="s">
        <v>29</v>
      </c>
      <c r="C34" s="395" t="s">
        <v>103</v>
      </c>
      <c r="D34" s="395"/>
      <c r="E34" s="395"/>
      <c r="F34" s="395"/>
      <c r="G34" s="395"/>
      <c r="H34" s="395"/>
      <c r="I34" s="395"/>
      <c r="J34" s="395"/>
      <c r="K34" s="393"/>
      <c r="L34" s="103"/>
    </row>
    <row r="35" spans="1:12" ht="51">
      <c r="A35" s="360"/>
      <c r="B35" s="115" t="s">
        <v>0</v>
      </c>
      <c r="C35" s="177" t="s">
        <v>104</v>
      </c>
      <c r="D35" s="128">
        <v>43707</v>
      </c>
      <c r="E35" s="173" t="s">
        <v>105</v>
      </c>
      <c r="F35" s="119">
        <v>1</v>
      </c>
      <c r="G35" s="137">
        <v>0.1</v>
      </c>
      <c r="H35" s="164" t="s">
        <v>203</v>
      </c>
      <c r="I35" s="167">
        <v>0.1</v>
      </c>
      <c r="J35" s="373">
        <f>(I35+I36+I37)</f>
        <v>0.8</v>
      </c>
      <c r="K35" s="393"/>
      <c r="L35" s="103"/>
    </row>
    <row r="36" spans="1:12" ht="68.25" customHeight="1">
      <c r="A36" s="360"/>
      <c r="B36" s="115" t="s">
        <v>1</v>
      </c>
      <c r="C36" s="177" t="s">
        <v>106</v>
      </c>
      <c r="D36" s="128">
        <v>43707</v>
      </c>
      <c r="E36" s="182" t="s">
        <v>107</v>
      </c>
      <c r="F36" s="119">
        <v>1</v>
      </c>
      <c r="G36" s="137">
        <v>0.4</v>
      </c>
      <c r="H36" s="164" t="s">
        <v>203</v>
      </c>
      <c r="I36" s="167">
        <v>0.4</v>
      </c>
      <c r="J36" s="374"/>
      <c r="K36" s="393"/>
      <c r="L36" s="103"/>
    </row>
    <row r="37" spans="1:12" ht="127.5">
      <c r="A37" s="360"/>
      <c r="B37" s="115" t="s">
        <v>2</v>
      </c>
      <c r="C37" s="140" t="s">
        <v>108</v>
      </c>
      <c r="D37" s="198">
        <v>43920</v>
      </c>
      <c r="E37" s="84" t="s">
        <v>193</v>
      </c>
      <c r="F37" s="119">
        <v>1</v>
      </c>
      <c r="G37" s="137">
        <v>0.5</v>
      </c>
      <c r="H37" s="135" t="s">
        <v>207</v>
      </c>
      <c r="I37" s="120">
        <v>0.3</v>
      </c>
      <c r="J37" s="374"/>
      <c r="K37" s="393"/>
      <c r="L37" s="103"/>
    </row>
    <row r="38" spans="1:12" ht="51.75" customHeight="1">
      <c r="A38" s="360"/>
      <c r="B38" s="113" t="s">
        <v>53</v>
      </c>
      <c r="C38" s="315" t="s">
        <v>54</v>
      </c>
      <c r="D38" s="316"/>
      <c r="E38" s="316"/>
      <c r="F38" s="316"/>
      <c r="G38" s="316"/>
      <c r="H38" s="316"/>
      <c r="I38" s="316"/>
      <c r="J38" s="317"/>
      <c r="K38" s="393"/>
      <c r="L38" s="103"/>
    </row>
    <row r="39" spans="1:12" ht="15">
      <c r="A39" s="360"/>
      <c r="B39" s="113" t="s">
        <v>29</v>
      </c>
      <c r="C39" s="395" t="s">
        <v>110</v>
      </c>
      <c r="D39" s="395"/>
      <c r="E39" s="395"/>
      <c r="F39" s="395"/>
      <c r="G39" s="395"/>
      <c r="H39" s="395"/>
      <c r="I39" s="395"/>
      <c r="J39" s="395"/>
      <c r="K39" s="393"/>
      <c r="L39" s="103"/>
    </row>
    <row r="40" spans="1:12" ht="117.75" customHeight="1">
      <c r="A40" s="360"/>
      <c r="B40" s="115" t="s">
        <v>0</v>
      </c>
      <c r="C40" s="177" t="s">
        <v>111</v>
      </c>
      <c r="D40" s="141">
        <v>43738</v>
      </c>
      <c r="E40" s="142" t="s">
        <v>112</v>
      </c>
      <c r="F40" s="119">
        <v>1</v>
      </c>
      <c r="G40" s="137">
        <v>0.3</v>
      </c>
      <c r="H40" s="177" t="s">
        <v>203</v>
      </c>
      <c r="I40" s="143">
        <v>0.3</v>
      </c>
      <c r="J40" s="420">
        <f>(I40+I41+I42)</f>
        <v>1</v>
      </c>
      <c r="K40" s="393"/>
      <c r="L40" s="103"/>
    </row>
    <row r="41" spans="1:12" ht="64.5" customHeight="1">
      <c r="A41" s="360"/>
      <c r="B41" s="115" t="s">
        <v>1</v>
      </c>
      <c r="C41" s="177" t="s">
        <v>126</v>
      </c>
      <c r="D41" s="141">
        <v>43769</v>
      </c>
      <c r="E41" s="20" t="s">
        <v>113</v>
      </c>
      <c r="F41" s="119">
        <v>1</v>
      </c>
      <c r="G41" s="137">
        <v>0.2</v>
      </c>
      <c r="H41" s="177" t="s">
        <v>203</v>
      </c>
      <c r="I41" s="143">
        <v>0.2</v>
      </c>
      <c r="J41" s="421"/>
      <c r="K41" s="393"/>
      <c r="L41" s="103"/>
    </row>
    <row r="42" spans="1:12" ht="69" customHeight="1">
      <c r="A42" s="360"/>
      <c r="B42" s="115" t="s">
        <v>2</v>
      </c>
      <c r="C42" s="177" t="s">
        <v>114</v>
      </c>
      <c r="D42" s="141">
        <v>43769</v>
      </c>
      <c r="E42" s="20" t="s">
        <v>115</v>
      </c>
      <c r="F42" s="119">
        <v>1</v>
      </c>
      <c r="G42" s="137">
        <v>0.5</v>
      </c>
      <c r="H42" s="177" t="s">
        <v>203</v>
      </c>
      <c r="I42" s="143">
        <v>0.5</v>
      </c>
      <c r="J42" s="421"/>
      <c r="K42" s="393"/>
      <c r="L42" s="103"/>
    </row>
    <row r="43" spans="1:12" ht="43.5" customHeight="1">
      <c r="A43" s="360"/>
      <c r="B43" s="113" t="s">
        <v>55</v>
      </c>
      <c r="C43" s="315" t="s">
        <v>56</v>
      </c>
      <c r="D43" s="316"/>
      <c r="E43" s="316"/>
      <c r="F43" s="316"/>
      <c r="G43" s="316"/>
      <c r="H43" s="316"/>
      <c r="I43" s="316"/>
      <c r="J43" s="317"/>
      <c r="K43" s="393"/>
      <c r="L43" s="103"/>
    </row>
    <row r="44" spans="1:12" ht="24.75" customHeight="1">
      <c r="A44" s="360"/>
      <c r="B44" s="113" t="s">
        <v>29</v>
      </c>
      <c r="C44" s="384" t="s">
        <v>81</v>
      </c>
      <c r="D44" s="384"/>
      <c r="E44" s="384"/>
      <c r="F44" s="384"/>
      <c r="G44" s="384"/>
      <c r="H44" s="384"/>
      <c r="I44" s="384"/>
      <c r="J44" s="384"/>
      <c r="K44" s="393"/>
      <c r="L44" s="103"/>
    </row>
    <row r="45" spans="1:12" ht="126.75" customHeight="1">
      <c r="A45" s="360"/>
      <c r="B45" s="176" t="s">
        <v>0</v>
      </c>
      <c r="C45" s="177" t="s">
        <v>82</v>
      </c>
      <c r="D45" s="141">
        <v>43692</v>
      </c>
      <c r="E45" s="195" t="s">
        <v>85</v>
      </c>
      <c r="F45" s="119">
        <v>1</v>
      </c>
      <c r="G45" s="144">
        <v>0.5</v>
      </c>
      <c r="H45" s="177" t="s">
        <v>203</v>
      </c>
      <c r="I45" s="143">
        <v>0.5</v>
      </c>
      <c r="J45" s="420">
        <f>(I45+I46)</f>
        <v>1</v>
      </c>
      <c r="K45" s="393"/>
      <c r="L45" s="103"/>
    </row>
    <row r="46" spans="1:12" ht="63" customHeight="1">
      <c r="A46" s="360"/>
      <c r="B46" s="176" t="s">
        <v>1</v>
      </c>
      <c r="C46" s="177" t="s">
        <v>83</v>
      </c>
      <c r="D46" s="141">
        <v>43707</v>
      </c>
      <c r="E46" s="195" t="s">
        <v>84</v>
      </c>
      <c r="F46" s="119">
        <v>1</v>
      </c>
      <c r="G46" s="144">
        <v>0.5</v>
      </c>
      <c r="H46" s="177" t="s">
        <v>203</v>
      </c>
      <c r="I46" s="143">
        <v>0.5</v>
      </c>
      <c r="J46" s="421"/>
      <c r="K46" s="394"/>
      <c r="L46" s="103"/>
    </row>
    <row r="47" spans="1:12" ht="15" customHeight="1">
      <c r="A47" s="366" t="s">
        <v>28</v>
      </c>
      <c r="B47" s="368" t="s">
        <v>11</v>
      </c>
      <c r="C47" s="368" t="s">
        <v>9</v>
      </c>
      <c r="D47" s="375" t="s">
        <v>10</v>
      </c>
      <c r="E47" s="375"/>
      <c r="F47" s="375"/>
      <c r="G47" s="375"/>
      <c r="H47" s="375"/>
      <c r="I47" s="375"/>
      <c r="J47" s="375"/>
      <c r="K47" s="376"/>
      <c r="L47" s="103"/>
    </row>
    <row r="48" spans="1:12" ht="63.75">
      <c r="A48" s="367"/>
      <c r="B48" s="369"/>
      <c r="C48" s="369"/>
      <c r="D48" s="113" t="s">
        <v>4</v>
      </c>
      <c r="E48" s="113" t="s">
        <v>26</v>
      </c>
      <c r="F48" s="183" t="s">
        <v>27</v>
      </c>
      <c r="G48" s="113" t="s">
        <v>7</v>
      </c>
      <c r="H48" s="113" t="s">
        <v>19</v>
      </c>
      <c r="I48" s="113" t="s">
        <v>8</v>
      </c>
      <c r="J48" s="113" t="s">
        <v>5</v>
      </c>
      <c r="K48" s="111" t="s">
        <v>31</v>
      </c>
      <c r="L48" s="103"/>
    </row>
    <row r="49" spans="1:12" ht="74.25" customHeight="1">
      <c r="A49" s="359">
        <v>0.2</v>
      </c>
      <c r="B49" s="113" t="s">
        <v>57</v>
      </c>
      <c r="C49" s="315" t="s">
        <v>58</v>
      </c>
      <c r="D49" s="316"/>
      <c r="E49" s="316"/>
      <c r="F49" s="316"/>
      <c r="G49" s="316"/>
      <c r="H49" s="316"/>
      <c r="I49" s="316"/>
      <c r="J49" s="317"/>
      <c r="K49" s="363">
        <f>(J51*0.2)</f>
        <v>0.026000000000000002</v>
      </c>
      <c r="L49" s="103"/>
    </row>
    <row r="50" spans="1:12" ht="39.75" customHeight="1">
      <c r="A50" s="360"/>
      <c r="B50" s="113" t="s">
        <v>29</v>
      </c>
      <c r="C50" s="357" t="s">
        <v>70</v>
      </c>
      <c r="D50" s="358"/>
      <c r="E50" s="358"/>
      <c r="F50" s="358"/>
      <c r="G50" s="358"/>
      <c r="H50" s="358"/>
      <c r="I50" s="358"/>
      <c r="J50" s="358"/>
      <c r="K50" s="363"/>
      <c r="L50" s="103"/>
    </row>
    <row r="51" spans="1:12" ht="89.25">
      <c r="A51" s="360"/>
      <c r="B51" s="115" t="s">
        <v>0</v>
      </c>
      <c r="C51" s="145" t="s">
        <v>71</v>
      </c>
      <c r="D51" s="169">
        <v>44043</v>
      </c>
      <c r="E51" s="213" t="s">
        <v>72</v>
      </c>
      <c r="F51" s="119">
        <v>1</v>
      </c>
      <c r="G51" s="120">
        <v>0.25</v>
      </c>
      <c r="H51" s="145" t="s">
        <v>208</v>
      </c>
      <c r="I51" s="143">
        <v>0.13</v>
      </c>
      <c r="J51" s="373">
        <v>0.13</v>
      </c>
      <c r="K51" s="363"/>
      <c r="L51" s="103"/>
    </row>
    <row r="52" spans="1:12" ht="53.25" customHeight="1">
      <c r="A52" s="360"/>
      <c r="B52" s="115" t="s">
        <v>139</v>
      </c>
      <c r="C52" s="178" t="s">
        <v>73</v>
      </c>
      <c r="D52" s="169">
        <v>44043</v>
      </c>
      <c r="E52" s="168" t="s">
        <v>74</v>
      </c>
      <c r="F52" s="119">
        <v>1</v>
      </c>
      <c r="G52" s="120">
        <v>0.25</v>
      </c>
      <c r="H52" s="145" t="s">
        <v>144</v>
      </c>
      <c r="I52" s="143">
        <v>0</v>
      </c>
      <c r="J52" s="374"/>
      <c r="K52" s="363"/>
      <c r="L52" s="103"/>
    </row>
    <row r="53" spans="1:12" ht="38.25">
      <c r="A53" s="360"/>
      <c r="B53" s="115" t="s">
        <v>2</v>
      </c>
      <c r="C53" s="184" t="s">
        <v>75</v>
      </c>
      <c r="D53" s="169">
        <v>44043</v>
      </c>
      <c r="E53" s="170" t="s">
        <v>76</v>
      </c>
      <c r="F53" s="119">
        <v>1</v>
      </c>
      <c r="G53" s="120">
        <v>0.5</v>
      </c>
      <c r="H53" s="145" t="s">
        <v>144</v>
      </c>
      <c r="I53" s="143">
        <v>0</v>
      </c>
      <c r="J53" s="374"/>
      <c r="K53" s="363"/>
      <c r="L53" s="103"/>
    </row>
    <row r="54" spans="1:12" ht="15">
      <c r="A54" s="366" t="s">
        <v>28</v>
      </c>
      <c r="B54" s="368" t="s">
        <v>36</v>
      </c>
      <c r="C54" s="368" t="s">
        <v>9</v>
      </c>
      <c r="D54" s="375" t="s">
        <v>10</v>
      </c>
      <c r="E54" s="375"/>
      <c r="F54" s="375"/>
      <c r="G54" s="375"/>
      <c r="H54" s="375"/>
      <c r="I54" s="375"/>
      <c r="J54" s="375"/>
      <c r="K54" s="376"/>
      <c r="L54" s="103"/>
    </row>
    <row r="55" spans="1:12" ht="63.75">
      <c r="A55" s="367"/>
      <c r="B55" s="369"/>
      <c r="C55" s="369"/>
      <c r="D55" s="113" t="s">
        <v>4</v>
      </c>
      <c r="E55" s="113" t="s">
        <v>26</v>
      </c>
      <c r="F55" s="183" t="s">
        <v>27</v>
      </c>
      <c r="G55" s="113" t="s">
        <v>7</v>
      </c>
      <c r="H55" s="113" t="s">
        <v>19</v>
      </c>
      <c r="I55" s="113" t="s">
        <v>8</v>
      </c>
      <c r="J55" s="113" t="s">
        <v>5</v>
      </c>
      <c r="K55" s="111" t="s">
        <v>31</v>
      </c>
      <c r="L55" s="103"/>
    </row>
    <row r="56" spans="1:12" ht="37.5" customHeight="1">
      <c r="A56" s="359">
        <v>0.1</v>
      </c>
      <c r="B56" s="113" t="s">
        <v>60</v>
      </c>
      <c r="C56" s="357" t="s">
        <v>59</v>
      </c>
      <c r="D56" s="358"/>
      <c r="E56" s="358"/>
      <c r="F56" s="358"/>
      <c r="G56" s="358"/>
      <c r="H56" s="358"/>
      <c r="I56" s="358"/>
      <c r="J56" s="417"/>
      <c r="K56" s="362">
        <f>(J58*0.1)</f>
        <v>0.1</v>
      </c>
      <c r="L56" s="103"/>
    </row>
    <row r="57" spans="1:12" ht="31.5" customHeight="1">
      <c r="A57" s="360"/>
      <c r="B57" s="113" t="s">
        <v>29</v>
      </c>
      <c r="C57" s="357" t="s">
        <v>127</v>
      </c>
      <c r="D57" s="358"/>
      <c r="E57" s="358"/>
      <c r="F57" s="358"/>
      <c r="G57" s="358"/>
      <c r="H57" s="358"/>
      <c r="I57" s="358"/>
      <c r="J57" s="417"/>
      <c r="K57" s="363"/>
      <c r="L57" s="103"/>
    </row>
    <row r="58" spans="1:12" ht="168.75" customHeight="1">
      <c r="A58" s="360"/>
      <c r="B58" s="176" t="s">
        <v>0</v>
      </c>
      <c r="C58" s="184" t="s">
        <v>128</v>
      </c>
      <c r="D58" s="122">
        <v>43707</v>
      </c>
      <c r="E58" s="185" t="s">
        <v>85</v>
      </c>
      <c r="F58" s="119">
        <v>1</v>
      </c>
      <c r="G58" s="120">
        <v>0.5</v>
      </c>
      <c r="H58" s="145" t="s">
        <v>160</v>
      </c>
      <c r="I58" s="167">
        <v>0.5</v>
      </c>
      <c r="J58" s="418">
        <f>SUM(I58:I59)</f>
        <v>1</v>
      </c>
      <c r="K58" s="363"/>
      <c r="L58" s="103"/>
    </row>
    <row r="59" spans="1:12" ht="39" customHeight="1">
      <c r="A59" s="360"/>
      <c r="B59" s="176" t="s">
        <v>1</v>
      </c>
      <c r="C59" s="184" t="s">
        <v>129</v>
      </c>
      <c r="D59" s="199">
        <v>43798</v>
      </c>
      <c r="E59" s="212" t="s">
        <v>198</v>
      </c>
      <c r="F59" s="148">
        <v>1</v>
      </c>
      <c r="G59" s="149">
        <v>0.5</v>
      </c>
      <c r="H59" s="145" t="s">
        <v>209</v>
      </c>
      <c r="I59" s="120">
        <v>0.5</v>
      </c>
      <c r="J59" s="419"/>
      <c r="K59" s="364"/>
      <c r="L59" s="103"/>
    </row>
    <row r="60" spans="1:12" ht="15" customHeight="1">
      <c r="A60" s="366" t="s">
        <v>28</v>
      </c>
      <c r="B60" s="368" t="s">
        <v>35</v>
      </c>
      <c r="C60" s="368" t="s">
        <v>9</v>
      </c>
      <c r="D60" s="370" t="s">
        <v>10</v>
      </c>
      <c r="E60" s="371"/>
      <c r="F60" s="371"/>
      <c r="G60" s="371"/>
      <c r="H60" s="371"/>
      <c r="I60" s="371"/>
      <c r="J60" s="371"/>
      <c r="K60" s="372"/>
      <c r="L60" s="103"/>
    </row>
    <row r="61" spans="1:12" ht="33.75" customHeight="1">
      <c r="A61" s="367"/>
      <c r="B61" s="369"/>
      <c r="C61" s="369"/>
      <c r="D61" s="113" t="s">
        <v>4</v>
      </c>
      <c r="E61" s="113" t="s">
        <v>26</v>
      </c>
      <c r="F61" s="183" t="s">
        <v>27</v>
      </c>
      <c r="G61" s="113" t="s">
        <v>7</v>
      </c>
      <c r="H61" s="113" t="s">
        <v>19</v>
      </c>
      <c r="I61" s="113" t="s">
        <v>8</v>
      </c>
      <c r="J61" s="113" t="s">
        <v>5</v>
      </c>
      <c r="K61" s="111" t="s">
        <v>31</v>
      </c>
      <c r="L61" s="103"/>
    </row>
    <row r="62" spans="1:12" ht="24" customHeight="1">
      <c r="A62" s="350">
        <v>0.2</v>
      </c>
      <c r="B62" s="113" t="s">
        <v>61</v>
      </c>
      <c r="C62" s="410" t="s">
        <v>63</v>
      </c>
      <c r="D62" s="410"/>
      <c r="E62" s="410"/>
      <c r="F62" s="410"/>
      <c r="G62" s="410"/>
      <c r="H62" s="410"/>
      <c r="I62" s="410"/>
      <c r="J62" s="410"/>
      <c r="K62" s="353">
        <f>((J64+J70)/2)*0.2</f>
        <v>0.15500000000000003</v>
      </c>
      <c r="L62" s="103"/>
    </row>
    <row r="63" spans="1:12" ht="28.5" customHeight="1">
      <c r="A63" s="350"/>
      <c r="B63" s="113" t="s">
        <v>29</v>
      </c>
      <c r="C63" s="411" t="s">
        <v>162</v>
      </c>
      <c r="D63" s="411"/>
      <c r="E63" s="411"/>
      <c r="F63" s="411"/>
      <c r="G63" s="411"/>
      <c r="H63" s="411"/>
      <c r="I63" s="411"/>
      <c r="J63" s="411"/>
      <c r="K63" s="353"/>
      <c r="L63" s="103"/>
    </row>
    <row r="64" spans="1:12" ht="102">
      <c r="A64" s="350"/>
      <c r="B64" s="176" t="s">
        <v>0</v>
      </c>
      <c r="C64" s="182" t="s">
        <v>87</v>
      </c>
      <c r="D64" s="169">
        <v>43826</v>
      </c>
      <c r="E64" s="207" t="s">
        <v>191</v>
      </c>
      <c r="F64" s="119">
        <v>1</v>
      </c>
      <c r="G64" s="175">
        <v>0.25</v>
      </c>
      <c r="H64" s="145" t="s">
        <v>210</v>
      </c>
      <c r="I64" s="143">
        <v>0.25</v>
      </c>
      <c r="J64" s="412">
        <v>1</v>
      </c>
      <c r="K64" s="353"/>
      <c r="L64" s="103"/>
    </row>
    <row r="65" spans="1:12" ht="37.5" customHeight="1">
      <c r="A65" s="350"/>
      <c r="B65" s="176" t="s">
        <v>1</v>
      </c>
      <c r="C65" s="145" t="s">
        <v>164</v>
      </c>
      <c r="D65" s="169">
        <v>43826</v>
      </c>
      <c r="E65" s="208" t="s">
        <v>190</v>
      </c>
      <c r="F65" s="119">
        <v>1</v>
      </c>
      <c r="G65" s="175">
        <v>0.25</v>
      </c>
      <c r="H65" s="145" t="s">
        <v>211</v>
      </c>
      <c r="I65" s="143">
        <v>0.25</v>
      </c>
      <c r="J65" s="413"/>
      <c r="K65" s="353"/>
      <c r="L65" s="103"/>
    </row>
    <row r="66" spans="1:12" ht="37.5" customHeight="1">
      <c r="A66" s="350"/>
      <c r="B66" s="176" t="s">
        <v>2</v>
      </c>
      <c r="C66" s="145" t="s">
        <v>130</v>
      </c>
      <c r="D66" s="169">
        <v>43826</v>
      </c>
      <c r="E66" s="208" t="s">
        <v>189</v>
      </c>
      <c r="F66" s="119">
        <v>1</v>
      </c>
      <c r="G66" s="175">
        <v>0.25</v>
      </c>
      <c r="H66" s="145" t="s">
        <v>212</v>
      </c>
      <c r="I66" s="143">
        <v>0.25</v>
      </c>
      <c r="J66" s="413"/>
      <c r="K66" s="353"/>
      <c r="L66" s="103"/>
    </row>
    <row r="67" spans="1:12" ht="178.5">
      <c r="A67" s="350"/>
      <c r="B67" s="176" t="s">
        <v>3</v>
      </c>
      <c r="C67" s="145" t="s">
        <v>91</v>
      </c>
      <c r="D67" s="169">
        <v>43826</v>
      </c>
      <c r="E67" s="208" t="s">
        <v>92</v>
      </c>
      <c r="F67" s="119">
        <v>1</v>
      </c>
      <c r="G67" s="175">
        <v>0.25</v>
      </c>
      <c r="H67" s="145" t="s">
        <v>213</v>
      </c>
      <c r="I67" s="143">
        <v>0.25</v>
      </c>
      <c r="J67" s="413"/>
      <c r="K67" s="353"/>
      <c r="L67" s="103"/>
    </row>
    <row r="68" spans="1:12" ht="34.5" customHeight="1">
      <c r="A68" s="350"/>
      <c r="B68" s="113" t="s">
        <v>62</v>
      </c>
      <c r="C68" s="414" t="s">
        <v>64</v>
      </c>
      <c r="D68" s="414"/>
      <c r="E68" s="414"/>
      <c r="F68" s="414"/>
      <c r="G68" s="414"/>
      <c r="H68" s="414"/>
      <c r="I68" s="414"/>
      <c r="J68" s="414"/>
      <c r="K68" s="353"/>
      <c r="L68" s="103"/>
    </row>
    <row r="69" spans="1:12" ht="34.5" customHeight="1">
      <c r="A69" s="350"/>
      <c r="B69" s="113" t="s">
        <v>29</v>
      </c>
      <c r="C69" s="395" t="s">
        <v>77</v>
      </c>
      <c r="D69" s="395"/>
      <c r="E69" s="395"/>
      <c r="F69" s="395"/>
      <c r="G69" s="395"/>
      <c r="H69" s="395"/>
      <c r="I69" s="395"/>
      <c r="J69" s="395"/>
      <c r="K69" s="353"/>
      <c r="L69" s="103"/>
    </row>
    <row r="70" spans="1:12" ht="102.75" customHeight="1">
      <c r="A70" s="350"/>
      <c r="B70" s="115" t="s">
        <v>0</v>
      </c>
      <c r="C70" s="178" t="s">
        <v>78</v>
      </c>
      <c r="D70" s="122">
        <v>43677</v>
      </c>
      <c r="E70" s="178" t="s">
        <v>72</v>
      </c>
      <c r="F70" s="119">
        <v>1</v>
      </c>
      <c r="G70" s="175">
        <v>0.25</v>
      </c>
      <c r="H70" s="178" t="s">
        <v>203</v>
      </c>
      <c r="I70" s="200">
        <v>0.25</v>
      </c>
      <c r="J70" s="415">
        <f>(I70+I71)</f>
        <v>0.55</v>
      </c>
      <c r="K70" s="353"/>
      <c r="L70" s="103"/>
    </row>
    <row r="71" spans="1:12" ht="125.25" customHeight="1">
      <c r="A71" s="350"/>
      <c r="B71" s="115" t="s">
        <v>1</v>
      </c>
      <c r="C71" s="178" t="s">
        <v>79</v>
      </c>
      <c r="D71" s="169">
        <v>43768</v>
      </c>
      <c r="E71" s="207" t="s">
        <v>192</v>
      </c>
      <c r="F71" s="119">
        <v>1</v>
      </c>
      <c r="G71" s="175">
        <v>0.75</v>
      </c>
      <c r="H71" s="145" t="s">
        <v>214</v>
      </c>
      <c r="I71" s="143">
        <v>0.3</v>
      </c>
      <c r="J71" s="416"/>
      <c r="K71" s="353"/>
      <c r="L71" s="103"/>
    </row>
    <row r="72" spans="1:12" ht="15">
      <c r="A72" s="190"/>
      <c r="B72" s="152"/>
      <c r="C72" s="105"/>
      <c r="D72" s="105"/>
      <c r="E72" s="105"/>
      <c r="F72" s="107"/>
      <c r="G72" s="105"/>
      <c r="H72" s="153"/>
      <c r="I72" s="105"/>
      <c r="J72" s="154"/>
      <c r="K72" s="191"/>
      <c r="L72" s="103"/>
    </row>
    <row r="73" spans="1:12" ht="15">
      <c r="A73" s="151"/>
      <c r="B73" s="152"/>
      <c r="C73" s="105"/>
      <c r="D73" s="105"/>
      <c r="E73" s="105"/>
      <c r="F73" s="107"/>
      <c r="G73" s="105"/>
      <c r="H73" s="153"/>
      <c r="I73" s="105"/>
      <c r="J73" s="154"/>
      <c r="K73" s="155"/>
      <c r="L73" s="103"/>
    </row>
    <row r="74" spans="1:12" ht="15">
      <c r="A74" s="124"/>
      <c r="B74" s="124"/>
      <c r="C74" s="348" t="s">
        <v>21</v>
      </c>
      <c r="D74" s="348"/>
      <c r="E74" s="348"/>
      <c r="F74" s="348"/>
      <c r="G74" s="348"/>
      <c r="H74" s="156"/>
      <c r="I74" s="157"/>
      <c r="J74" s="157"/>
      <c r="K74" s="156"/>
      <c r="L74" s="156"/>
    </row>
    <row r="75" spans="1:12" ht="63.75">
      <c r="A75" s="124"/>
      <c r="C75" s="158" t="s">
        <v>20</v>
      </c>
      <c r="D75" s="158" t="s">
        <v>32</v>
      </c>
      <c r="E75" s="158" t="s">
        <v>22</v>
      </c>
      <c r="F75" s="159" t="s">
        <v>23</v>
      </c>
      <c r="G75" s="158" t="s">
        <v>24</v>
      </c>
      <c r="H75" s="160"/>
      <c r="I75" s="105"/>
      <c r="J75" s="154"/>
      <c r="K75" s="105"/>
      <c r="L75" s="124"/>
    </row>
    <row r="76" spans="1:12" ht="15">
      <c r="A76" s="124"/>
      <c r="B76" s="124"/>
      <c r="C76" s="161" t="s">
        <v>6</v>
      </c>
      <c r="D76" s="20"/>
      <c r="E76" s="20"/>
      <c r="F76" s="21"/>
      <c r="G76" s="20"/>
      <c r="H76" s="162"/>
      <c r="I76" s="105"/>
      <c r="J76" s="154"/>
      <c r="K76" s="105"/>
      <c r="L76" s="124"/>
    </row>
    <row r="77" spans="1:12" ht="15">
      <c r="A77" s="124"/>
      <c r="B77" s="124"/>
      <c r="C77" s="161" t="s">
        <v>11</v>
      </c>
      <c r="D77" s="20"/>
      <c r="E77" s="20"/>
      <c r="F77" s="21"/>
      <c r="G77" s="20"/>
      <c r="H77" s="162"/>
      <c r="I77" s="105"/>
      <c r="J77" s="154"/>
      <c r="K77" s="105"/>
      <c r="L77" s="124"/>
    </row>
    <row r="78" spans="1:12" ht="15">
      <c r="A78" s="124"/>
      <c r="B78" s="124"/>
      <c r="C78" s="161" t="s">
        <v>12</v>
      </c>
      <c r="D78" s="20"/>
      <c r="E78" s="20"/>
      <c r="F78" s="21"/>
      <c r="G78" s="20"/>
      <c r="H78" s="162"/>
      <c r="I78" s="105"/>
      <c r="J78" s="154"/>
      <c r="K78" s="105"/>
      <c r="L78" s="124"/>
    </row>
    <row r="79" spans="1:12" ht="15">
      <c r="A79" s="124"/>
      <c r="B79" s="124"/>
      <c r="C79" s="161" t="s">
        <v>13</v>
      </c>
      <c r="D79" s="20"/>
      <c r="E79" s="20"/>
      <c r="F79" s="21"/>
      <c r="G79" s="20"/>
      <c r="H79" s="162"/>
      <c r="I79" s="105"/>
      <c r="J79" s="154"/>
      <c r="K79" s="105"/>
      <c r="L79" s="124"/>
    </row>
    <row r="80" spans="1:12" ht="15">
      <c r="A80" s="105"/>
      <c r="B80" s="124"/>
      <c r="C80" s="161" t="s">
        <v>14</v>
      </c>
      <c r="D80" s="20"/>
      <c r="E80" s="20"/>
      <c r="F80" s="21"/>
      <c r="G80" s="20"/>
      <c r="H80" s="162"/>
      <c r="I80" s="105"/>
      <c r="J80" s="154"/>
      <c r="K80" s="105"/>
      <c r="L80" s="124"/>
    </row>
    <row r="81" spans="1:12" ht="15">
      <c r="A81" s="105"/>
      <c r="B81" s="124"/>
      <c r="C81" s="161" t="s">
        <v>16</v>
      </c>
      <c r="D81" s="20"/>
      <c r="E81" s="20"/>
      <c r="F81" s="21"/>
      <c r="G81" s="20"/>
      <c r="H81" s="162"/>
      <c r="I81" s="105"/>
      <c r="J81" s="154"/>
      <c r="K81" s="105"/>
      <c r="L81" s="124"/>
    </row>
    <row r="82" spans="1:12" ht="15">
      <c r="A82" s="105"/>
      <c r="B82" s="124"/>
      <c r="C82" s="161" t="s">
        <v>20</v>
      </c>
      <c r="D82" s="20"/>
      <c r="E82" s="20"/>
      <c r="F82" s="21"/>
      <c r="G82" s="20"/>
      <c r="H82" s="162"/>
      <c r="I82" s="105"/>
      <c r="J82" s="154"/>
      <c r="K82" s="105"/>
      <c r="L82" s="105"/>
    </row>
    <row r="83" spans="1:12" ht="15">
      <c r="A83" s="124"/>
      <c r="B83" s="105"/>
      <c r="C83" s="163"/>
      <c r="D83" s="105"/>
      <c r="E83" s="105"/>
      <c r="F83" s="107"/>
      <c r="G83" s="105"/>
      <c r="H83" s="153"/>
      <c r="I83" s="105"/>
      <c r="J83" s="154"/>
      <c r="K83" s="105"/>
      <c r="L83" s="105"/>
    </row>
    <row r="84" spans="1:12" ht="15">
      <c r="A84" s="124"/>
      <c r="B84" s="105"/>
      <c r="C84" s="163"/>
      <c r="D84" s="105"/>
      <c r="E84" s="105"/>
      <c r="F84" s="107"/>
      <c r="G84" s="105"/>
      <c r="H84" s="153"/>
      <c r="I84" s="105"/>
      <c r="J84" s="154"/>
      <c r="K84" s="105"/>
      <c r="L84" s="105"/>
    </row>
    <row r="85" spans="1:12" ht="15">
      <c r="A85" s="124"/>
      <c r="B85" s="105"/>
      <c r="C85" s="163"/>
      <c r="D85" s="105"/>
      <c r="E85" s="105"/>
      <c r="F85" s="107"/>
      <c r="G85" s="105"/>
      <c r="H85" s="153"/>
      <c r="I85" s="105"/>
      <c r="J85" s="154"/>
      <c r="K85" s="105"/>
      <c r="L85" s="105"/>
    </row>
    <row r="86" spans="1:12" ht="15">
      <c r="A86" s="124"/>
      <c r="B86" s="105"/>
      <c r="C86" s="163"/>
      <c r="D86" s="105"/>
      <c r="E86" s="105"/>
      <c r="F86" s="107"/>
      <c r="G86" s="105"/>
      <c r="H86" s="153"/>
      <c r="I86" s="105"/>
      <c r="J86" s="154"/>
      <c r="K86" s="105"/>
      <c r="L86" s="105"/>
    </row>
    <row r="87" spans="1:12" ht="15">
      <c r="A87" s="124"/>
      <c r="B87" s="105"/>
      <c r="C87" s="163"/>
      <c r="D87" s="105"/>
      <c r="E87" s="105"/>
      <c r="F87" s="107"/>
      <c r="G87" s="105"/>
      <c r="H87" s="153"/>
      <c r="I87" s="105"/>
      <c r="J87" s="154"/>
      <c r="K87" s="105"/>
      <c r="L87" s="105"/>
    </row>
    <row r="88" spans="1:12" ht="15">
      <c r="A88" s="124"/>
      <c r="B88" s="105"/>
      <c r="C88" s="163"/>
      <c r="D88" s="105"/>
      <c r="E88" s="105"/>
      <c r="F88" s="107"/>
      <c r="G88" s="105"/>
      <c r="H88" s="153"/>
      <c r="I88" s="105"/>
      <c r="J88" s="154"/>
      <c r="K88" s="105"/>
      <c r="L88" s="105"/>
    </row>
    <row r="89" spans="1:12" ht="15">
      <c r="A89" s="124"/>
      <c r="B89" s="105"/>
      <c r="C89" s="163"/>
      <c r="D89" s="105"/>
      <c r="E89" s="105"/>
      <c r="F89" s="107"/>
      <c r="G89" s="105"/>
      <c r="H89" s="153"/>
      <c r="I89" s="105"/>
      <c r="J89" s="154"/>
      <c r="K89" s="105"/>
      <c r="L89" s="105"/>
    </row>
    <row r="90" spans="1:12" ht="15">
      <c r="A90" s="124"/>
      <c r="B90" s="105"/>
      <c r="C90" s="163"/>
      <c r="D90" s="105"/>
      <c r="E90" s="105"/>
      <c r="F90" s="107"/>
      <c r="G90" s="105"/>
      <c r="H90" s="153"/>
      <c r="I90" s="105"/>
      <c r="J90" s="154"/>
      <c r="K90" s="105"/>
      <c r="L90" s="105"/>
    </row>
    <row r="91" ht="22.5" customHeight="1">
      <c r="J91" s="96"/>
    </row>
    <row r="92" ht="15">
      <c r="J92" s="96"/>
    </row>
    <row r="93" ht="15">
      <c r="J93" s="96"/>
    </row>
    <row r="94" spans="1:12" ht="15.75" customHeight="1">
      <c r="A94" s="346"/>
      <c r="B94" s="346"/>
      <c r="C94" s="346"/>
      <c r="D94" s="346"/>
      <c r="E94" s="346"/>
      <c r="F94" s="347"/>
      <c r="G94" s="347"/>
      <c r="H94" s="347"/>
      <c r="I94" s="193"/>
      <c r="J94" s="346"/>
      <c r="K94" s="346"/>
      <c r="L94" s="346"/>
    </row>
    <row r="95" spans="1:12" ht="15.75" customHeight="1">
      <c r="A95" s="95"/>
      <c r="B95" s="95"/>
      <c r="C95" s="188" t="s">
        <v>194</v>
      </c>
      <c r="D95" s="186"/>
      <c r="E95" s="186"/>
      <c r="F95" s="98"/>
      <c r="G95" s="98"/>
      <c r="H95" s="38"/>
      <c r="I95" s="192" t="s">
        <v>196</v>
      </c>
      <c r="J95" s="344"/>
      <c r="K95" s="344"/>
      <c r="L95" s="344"/>
    </row>
    <row r="96" spans="1:12" ht="15.75" customHeight="1">
      <c r="A96" s="96"/>
      <c r="B96" s="96"/>
      <c r="C96" s="189" t="s">
        <v>195</v>
      </c>
      <c r="D96" s="187"/>
      <c r="E96" s="187"/>
      <c r="G96" s="3"/>
      <c r="H96" s="38"/>
      <c r="I96" s="194" t="s">
        <v>197</v>
      </c>
      <c r="J96" s="96"/>
      <c r="K96" s="96"/>
      <c r="L96" s="96"/>
    </row>
    <row r="97" spans="1:12" ht="15.75" customHeight="1">
      <c r="A97" s="96"/>
      <c r="B97" s="96"/>
      <c r="C97" s="96"/>
      <c r="D97" s="96"/>
      <c r="E97" s="96"/>
      <c r="G97" s="3"/>
      <c r="H97" s="98"/>
      <c r="I97" s="96"/>
      <c r="J97" s="96"/>
      <c r="K97" s="96"/>
      <c r="L97" s="96"/>
    </row>
    <row r="98" ht="15">
      <c r="J98" s="96"/>
    </row>
    <row r="99" spans="2:12" s="99" customFormat="1" ht="15.75" customHeight="1">
      <c r="B99" s="346"/>
      <c r="C99" s="346"/>
      <c r="D99" s="346"/>
      <c r="E99" s="346"/>
      <c r="F99" s="347"/>
      <c r="G99" s="347"/>
      <c r="H99" s="347"/>
      <c r="I99" s="97"/>
      <c r="J99" s="346"/>
      <c r="K99" s="346"/>
      <c r="L99" s="346"/>
    </row>
    <row r="100" spans="2:12" ht="15.75" customHeight="1">
      <c r="B100" s="344"/>
      <c r="C100" s="344"/>
      <c r="D100" s="344"/>
      <c r="E100" s="344"/>
      <c r="F100" s="345"/>
      <c r="G100" s="345"/>
      <c r="H100" s="345"/>
      <c r="I100" s="96"/>
      <c r="J100" s="344"/>
      <c r="K100" s="344"/>
      <c r="L100" s="344"/>
    </row>
  </sheetData>
  <sheetProtection/>
  <mergeCells count="87">
    <mergeCell ref="B1:C1"/>
    <mergeCell ref="D1:H1"/>
    <mergeCell ref="B2:C2"/>
    <mergeCell ref="D2:H2"/>
    <mergeCell ref="B3:C3"/>
    <mergeCell ref="D3:H3"/>
    <mergeCell ref="B4:C4"/>
    <mergeCell ref="D4:H4"/>
    <mergeCell ref="B5:C5"/>
    <mergeCell ref="D5:H5"/>
    <mergeCell ref="H6:K6"/>
    <mergeCell ref="A7:K7"/>
    <mergeCell ref="A8:A9"/>
    <mergeCell ref="B8:B9"/>
    <mergeCell ref="C8:C9"/>
    <mergeCell ref="D8:K8"/>
    <mergeCell ref="A10:A46"/>
    <mergeCell ref="C10:J10"/>
    <mergeCell ref="K10:K46"/>
    <mergeCell ref="C11:J11"/>
    <mergeCell ref="J12:J13"/>
    <mergeCell ref="C14:J14"/>
    <mergeCell ref="C15:J15"/>
    <mergeCell ref="C17:J17"/>
    <mergeCell ref="C18:J18"/>
    <mergeCell ref="J19:J21"/>
    <mergeCell ref="C22:J22"/>
    <mergeCell ref="C23:J23"/>
    <mergeCell ref="C25:J25"/>
    <mergeCell ref="C26:J26"/>
    <mergeCell ref="J27:J28"/>
    <mergeCell ref="C29:J29"/>
    <mergeCell ref="C30:J30"/>
    <mergeCell ref="J31:J32"/>
    <mergeCell ref="C33:J33"/>
    <mergeCell ref="C34:J34"/>
    <mergeCell ref="J35:J37"/>
    <mergeCell ref="C38:J38"/>
    <mergeCell ref="C39:J39"/>
    <mergeCell ref="J40:J42"/>
    <mergeCell ref="D54:K54"/>
    <mergeCell ref="C43:J43"/>
    <mergeCell ref="C44:J44"/>
    <mergeCell ref="J45:J46"/>
    <mergeCell ref="A47:A48"/>
    <mergeCell ref="B47:B48"/>
    <mergeCell ref="C47:C48"/>
    <mergeCell ref="D47:K47"/>
    <mergeCell ref="C60:C61"/>
    <mergeCell ref="D60:K60"/>
    <mergeCell ref="A49:A53"/>
    <mergeCell ref="C49:J49"/>
    <mergeCell ref="K49:K53"/>
    <mergeCell ref="C50:J50"/>
    <mergeCell ref="J51:J53"/>
    <mergeCell ref="A54:A55"/>
    <mergeCell ref="B54:B55"/>
    <mergeCell ref="C54:C55"/>
    <mergeCell ref="C68:J68"/>
    <mergeCell ref="C69:J69"/>
    <mergeCell ref="J70:J71"/>
    <mergeCell ref="A56:A59"/>
    <mergeCell ref="C56:J56"/>
    <mergeCell ref="K56:K59"/>
    <mergeCell ref="C57:J57"/>
    <mergeCell ref="J58:J59"/>
    <mergeCell ref="A60:A61"/>
    <mergeCell ref="B60:B61"/>
    <mergeCell ref="C74:G74"/>
    <mergeCell ref="A94:C94"/>
    <mergeCell ref="D94:E94"/>
    <mergeCell ref="F94:H94"/>
    <mergeCell ref="J94:L94"/>
    <mergeCell ref="A62:A71"/>
    <mergeCell ref="C62:J62"/>
    <mergeCell ref="K62:K71"/>
    <mergeCell ref="C63:J63"/>
    <mergeCell ref="J64:J67"/>
    <mergeCell ref="B100:C100"/>
    <mergeCell ref="D100:E100"/>
    <mergeCell ref="F100:H100"/>
    <mergeCell ref="J100:L100"/>
    <mergeCell ref="J95:L95"/>
    <mergeCell ref="B99:C99"/>
    <mergeCell ref="D99:E99"/>
    <mergeCell ref="F99:H99"/>
    <mergeCell ref="J99:L99"/>
  </mergeCells>
  <printOptions/>
  <pageMargins left="1.13" right="0.24" top="0.48" bottom="0.32" header="0.31496062992125984" footer="0.31496062992125984"/>
  <pageSetup fitToHeight="0" horizontalDpi="600" verticalDpi="600" orientation="landscape" paperSize="5" scale="55" r:id="rId3"/>
  <rowBreaks count="3" manualBreakCount="3">
    <brk id="24" max="10" man="1"/>
    <brk id="46" max="10" man="1"/>
    <brk id="65" max="10" man="1"/>
  </rowBreaks>
  <legacyDrawing r:id="rId2"/>
</worksheet>
</file>

<file path=xl/worksheets/sheet4.xml><?xml version="1.0" encoding="utf-8"?>
<worksheet xmlns="http://schemas.openxmlformats.org/spreadsheetml/2006/main" xmlns:r="http://schemas.openxmlformats.org/officeDocument/2006/relationships">
  <dimension ref="A1:M104"/>
  <sheetViews>
    <sheetView showGridLines="0" view="pageBreakPreview" zoomScale="60" zoomScalePageLayoutView="0" workbookViewId="0" topLeftCell="A67">
      <selection activeCell="D28" sqref="D28"/>
    </sheetView>
  </sheetViews>
  <sheetFormatPr defaultColWidth="11.421875" defaultRowHeight="15"/>
  <cols>
    <col min="1" max="1" width="10.7109375" style="38" customWidth="1"/>
    <col min="2" max="2" width="24.00390625" style="38" customWidth="1"/>
    <col min="3" max="3" width="49.28125" style="38" customWidth="1"/>
    <col min="4" max="4" width="16.28125" style="219" customWidth="1"/>
    <col min="5" max="5" width="23.140625" style="38" customWidth="1"/>
    <col min="6" max="6" width="11.28125" style="220" customWidth="1"/>
    <col min="7" max="7" width="11.421875" style="38" customWidth="1"/>
    <col min="8" max="8" width="60.8515625" style="95" customWidth="1"/>
    <col min="9" max="9" width="32.8515625" style="38" customWidth="1"/>
    <col min="10" max="10" width="18.421875" style="38" customWidth="1"/>
    <col min="11" max="11" width="11.421875" style="38" customWidth="1"/>
    <col min="12" max="12" width="25.00390625" style="38" customWidth="1"/>
    <col min="13" max="16384" width="11.421875" style="38" customWidth="1"/>
  </cols>
  <sheetData>
    <row r="1" spans="1:11" ht="15" customHeight="1">
      <c r="A1" s="225"/>
      <c r="B1" s="482" t="s">
        <v>15</v>
      </c>
      <c r="C1" s="483"/>
      <c r="D1" s="338" t="s">
        <v>38</v>
      </c>
      <c r="E1" s="338"/>
      <c r="F1" s="338"/>
      <c r="G1" s="338"/>
      <c r="H1" s="338"/>
      <c r="I1" s="226"/>
      <c r="J1" s="226"/>
      <c r="K1" s="227"/>
    </row>
    <row r="2" spans="1:11" ht="15">
      <c r="A2" s="228"/>
      <c r="B2" s="474" t="s">
        <v>17</v>
      </c>
      <c r="C2" s="475"/>
      <c r="D2" s="476">
        <v>2018</v>
      </c>
      <c r="E2" s="476"/>
      <c r="F2" s="476"/>
      <c r="G2" s="476"/>
      <c r="H2" s="476"/>
      <c r="I2" s="229"/>
      <c r="J2" s="229"/>
      <c r="K2" s="230"/>
    </row>
    <row r="3" spans="1:11" ht="15" customHeight="1">
      <c r="A3" s="228"/>
      <c r="B3" s="474" t="s">
        <v>30</v>
      </c>
      <c r="C3" s="475"/>
      <c r="D3" s="476" t="s">
        <v>147</v>
      </c>
      <c r="E3" s="476"/>
      <c r="F3" s="476"/>
      <c r="G3" s="476"/>
      <c r="H3" s="476"/>
      <c r="I3" s="229"/>
      <c r="J3" s="229"/>
      <c r="K3" s="230"/>
    </row>
    <row r="4" spans="1:11" ht="15" customHeight="1">
      <c r="A4" s="228"/>
      <c r="B4" s="474" t="s">
        <v>33</v>
      </c>
      <c r="C4" s="475"/>
      <c r="D4" s="476" t="s">
        <v>148</v>
      </c>
      <c r="E4" s="476"/>
      <c r="F4" s="476"/>
      <c r="G4" s="476"/>
      <c r="H4" s="476"/>
      <c r="I4" s="229"/>
      <c r="J4" s="229"/>
      <c r="K4" s="230"/>
    </row>
    <row r="5" spans="1:11" ht="15" customHeight="1">
      <c r="A5" s="228"/>
      <c r="B5" s="474" t="s">
        <v>18</v>
      </c>
      <c r="C5" s="475"/>
      <c r="D5" s="476" t="s">
        <v>220</v>
      </c>
      <c r="E5" s="476"/>
      <c r="F5" s="476"/>
      <c r="G5" s="476"/>
      <c r="H5" s="476"/>
      <c r="I5" s="229"/>
      <c r="J5" s="229"/>
      <c r="K5" s="230"/>
    </row>
    <row r="6" spans="1:11" ht="15">
      <c r="A6" s="228"/>
      <c r="B6" s="229"/>
      <c r="C6" s="229"/>
      <c r="D6" s="231"/>
      <c r="E6" s="229"/>
      <c r="F6" s="9"/>
      <c r="G6" s="229"/>
      <c r="H6" s="477" t="s">
        <v>221</v>
      </c>
      <c r="I6" s="477"/>
      <c r="J6" s="477"/>
      <c r="K6" s="478"/>
    </row>
    <row r="7" spans="1:11" ht="15" customHeight="1">
      <c r="A7" s="479" t="s">
        <v>222</v>
      </c>
      <c r="B7" s="480"/>
      <c r="C7" s="480"/>
      <c r="D7" s="480"/>
      <c r="E7" s="480"/>
      <c r="F7" s="480"/>
      <c r="G7" s="480"/>
      <c r="H7" s="480"/>
      <c r="I7" s="480"/>
      <c r="J7" s="480"/>
      <c r="K7" s="481"/>
    </row>
    <row r="8" spans="1:11" ht="15" customHeight="1">
      <c r="A8" s="443" t="s">
        <v>28</v>
      </c>
      <c r="B8" s="445" t="s">
        <v>25</v>
      </c>
      <c r="C8" s="445" t="s">
        <v>9</v>
      </c>
      <c r="D8" s="452" t="s">
        <v>10</v>
      </c>
      <c r="E8" s="452"/>
      <c r="F8" s="452"/>
      <c r="G8" s="452"/>
      <c r="H8" s="452"/>
      <c r="I8" s="452"/>
      <c r="J8" s="452"/>
      <c r="K8" s="453"/>
    </row>
    <row r="9" spans="1:11" ht="75">
      <c r="A9" s="444"/>
      <c r="B9" s="446"/>
      <c r="C9" s="446"/>
      <c r="D9" s="232" t="s">
        <v>4</v>
      </c>
      <c r="E9" s="232" t="s">
        <v>26</v>
      </c>
      <c r="F9" s="233" t="s">
        <v>27</v>
      </c>
      <c r="G9" s="232" t="s">
        <v>7</v>
      </c>
      <c r="H9" s="234" t="s">
        <v>19</v>
      </c>
      <c r="I9" s="232" t="s">
        <v>8</v>
      </c>
      <c r="J9" s="232" t="s">
        <v>5</v>
      </c>
      <c r="K9" s="235" t="s">
        <v>31</v>
      </c>
    </row>
    <row r="10" spans="1:11" ht="55.5" customHeight="1">
      <c r="A10" s="433">
        <v>0.5</v>
      </c>
      <c r="B10" s="236" t="s">
        <v>41</v>
      </c>
      <c r="C10" s="465" t="s">
        <v>40</v>
      </c>
      <c r="D10" s="465"/>
      <c r="E10" s="465"/>
      <c r="F10" s="465"/>
      <c r="G10" s="465"/>
      <c r="H10" s="465"/>
      <c r="I10" s="465"/>
      <c r="J10" s="465"/>
      <c r="K10" s="466">
        <f>((J12+J16+J19+J24+J27+J31+J35+J40+J45)/9)*0.5</f>
        <v>0.3877777777777778</v>
      </c>
    </row>
    <row r="11" spans="1:12" ht="55.5" customHeight="1">
      <c r="A11" s="434"/>
      <c r="B11" s="237" t="s">
        <v>29</v>
      </c>
      <c r="C11" s="469" t="s">
        <v>65</v>
      </c>
      <c r="D11" s="469"/>
      <c r="E11" s="469"/>
      <c r="F11" s="469"/>
      <c r="G11" s="469"/>
      <c r="H11" s="469"/>
      <c r="I11" s="469"/>
      <c r="J11" s="469"/>
      <c r="K11" s="467"/>
      <c r="L11" s="238"/>
    </row>
    <row r="12" spans="1:11" ht="108.75" customHeight="1">
      <c r="A12" s="434"/>
      <c r="B12" s="239" t="s">
        <v>0</v>
      </c>
      <c r="C12" s="240" t="s">
        <v>66</v>
      </c>
      <c r="D12" s="22">
        <v>43738</v>
      </c>
      <c r="E12" s="241" t="s">
        <v>67</v>
      </c>
      <c r="F12" s="37">
        <v>1</v>
      </c>
      <c r="G12" s="217">
        <v>0.3</v>
      </c>
      <c r="H12" s="211" t="s">
        <v>223</v>
      </c>
      <c r="I12" s="217">
        <v>0.3</v>
      </c>
      <c r="J12" s="470">
        <f>(I12+I13)</f>
        <v>1</v>
      </c>
      <c r="K12" s="467"/>
    </row>
    <row r="13" spans="1:11" ht="81.75" customHeight="1">
      <c r="A13" s="434"/>
      <c r="B13" s="239" t="s">
        <v>1</v>
      </c>
      <c r="C13" s="240" t="s">
        <v>68</v>
      </c>
      <c r="D13" s="22">
        <v>43768</v>
      </c>
      <c r="E13" s="23" t="s">
        <v>69</v>
      </c>
      <c r="F13" s="37">
        <v>1</v>
      </c>
      <c r="G13" s="217">
        <v>0.7</v>
      </c>
      <c r="H13" s="211" t="s">
        <v>223</v>
      </c>
      <c r="I13" s="217">
        <v>0.7</v>
      </c>
      <c r="J13" s="470"/>
      <c r="K13" s="467"/>
    </row>
    <row r="14" spans="1:11" s="94" customFormat="1" ht="46.5" customHeight="1">
      <c r="A14" s="434"/>
      <c r="B14" s="237" t="s">
        <v>42</v>
      </c>
      <c r="C14" s="471" t="s">
        <v>43</v>
      </c>
      <c r="D14" s="472"/>
      <c r="E14" s="472"/>
      <c r="F14" s="472"/>
      <c r="G14" s="472"/>
      <c r="H14" s="472"/>
      <c r="I14" s="472"/>
      <c r="J14" s="473"/>
      <c r="K14" s="467"/>
    </row>
    <row r="15" spans="1:11" ht="33.75" customHeight="1">
      <c r="A15" s="434"/>
      <c r="B15" s="237" t="s">
        <v>29</v>
      </c>
      <c r="C15" s="322" t="s">
        <v>116</v>
      </c>
      <c r="D15" s="323"/>
      <c r="E15" s="323"/>
      <c r="F15" s="323"/>
      <c r="G15" s="323"/>
      <c r="H15" s="323"/>
      <c r="I15" s="323"/>
      <c r="J15" s="324"/>
      <c r="K15" s="467"/>
    </row>
    <row r="16" spans="1:11" ht="56.25" customHeight="1">
      <c r="A16" s="434"/>
      <c r="B16" s="239" t="s">
        <v>0</v>
      </c>
      <c r="C16" s="32" t="s">
        <v>132</v>
      </c>
      <c r="D16" s="242">
        <v>44012</v>
      </c>
      <c r="E16" s="243" t="s">
        <v>133</v>
      </c>
      <c r="F16" s="37">
        <v>1</v>
      </c>
      <c r="G16" s="217">
        <v>1</v>
      </c>
      <c r="H16" s="211" t="s">
        <v>223</v>
      </c>
      <c r="I16" s="222">
        <v>1</v>
      </c>
      <c r="J16" s="166">
        <f>I16</f>
        <v>1</v>
      </c>
      <c r="K16" s="467"/>
    </row>
    <row r="17" spans="1:11" ht="66.75" customHeight="1">
      <c r="A17" s="434"/>
      <c r="B17" s="232" t="s">
        <v>44</v>
      </c>
      <c r="C17" s="461" t="s">
        <v>46</v>
      </c>
      <c r="D17" s="461"/>
      <c r="E17" s="461"/>
      <c r="F17" s="461"/>
      <c r="G17" s="461"/>
      <c r="H17" s="461"/>
      <c r="I17" s="461"/>
      <c r="J17" s="461"/>
      <c r="K17" s="467"/>
    </row>
    <row r="18" spans="1:11" ht="32.25" customHeight="1">
      <c r="A18" s="434"/>
      <c r="B18" s="237" t="s">
        <v>29</v>
      </c>
      <c r="C18" s="461" t="s">
        <v>94</v>
      </c>
      <c r="D18" s="461"/>
      <c r="E18" s="461"/>
      <c r="F18" s="461"/>
      <c r="G18" s="461"/>
      <c r="H18" s="461"/>
      <c r="I18" s="461"/>
      <c r="J18" s="461"/>
      <c r="K18" s="467"/>
    </row>
    <row r="19" spans="1:11" ht="87.75" customHeight="1">
      <c r="A19" s="434"/>
      <c r="B19" s="239" t="s">
        <v>0</v>
      </c>
      <c r="C19" s="240" t="s">
        <v>140</v>
      </c>
      <c r="D19" s="244">
        <v>43708</v>
      </c>
      <c r="E19" s="240" t="s">
        <v>141</v>
      </c>
      <c r="F19" s="37">
        <v>1</v>
      </c>
      <c r="G19" s="31">
        <v>0.5</v>
      </c>
      <c r="H19" s="211" t="s">
        <v>203</v>
      </c>
      <c r="I19" s="31">
        <v>0.5</v>
      </c>
      <c r="J19" s="293">
        <v>0.98</v>
      </c>
      <c r="K19" s="467"/>
    </row>
    <row r="20" spans="1:11" ht="171" customHeight="1">
      <c r="A20" s="434"/>
      <c r="B20" s="239" t="s">
        <v>139</v>
      </c>
      <c r="C20" s="245" t="s">
        <v>118</v>
      </c>
      <c r="D20" s="246">
        <v>44012</v>
      </c>
      <c r="E20" s="246" t="s">
        <v>117</v>
      </c>
      <c r="F20" s="37">
        <v>3</v>
      </c>
      <c r="G20" s="31">
        <v>0.1</v>
      </c>
      <c r="H20" s="211" t="s">
        <v>224</v>
      </c>
      <c r="I20" s="222">
        <v>0.08</v>
      </c>
      <c r="J20" s="293"/>
      <c r="K20" s="467"/>
    </row>
    <row r="21" spans="1:11" ht="116.25" customHeight="1">
      <c r="A21" s="434"/>
      <c r="B21" s="239" t="s">
        <v>2</v>
      </c>
      <c r="C21" s="245" t="s">
        <v>119</v>
      </c>
      <c r="D21" s="246">
        <v>43738</v>
      </c>
      <c r="E21" s="246" t="s">
        <v>95</v>
      </c>
      <c r="F21" s="37">
        <v>1</v>
      </c>
      <c r="G21" s="31">
        <v>0.4</v>
      </c>
      <c r="H21" s="211" t="s">
        <v>203</v>
      </c>
      <c r="I21" s="31">
        <v>0.4</v>
      </c>
      <c r="J21" s="293"/>
      <c r="K21" s="467"/>
    </row>
    <row r="22" spans="1:11" ht="30" customHeight="1">
      <c r="A22" s="434"/>
      <c r="B22" s="232" t="s">
        <v>45</v>
      </c>
      <c r="C22" s="435" t="s">
        <v>47</v>
      </c>
      <c r="D22" s="436"/>
      <c r="E22" s="436"/>
      <c r="F22" s="436"/>
      <c r="G22" s="436"/>
      <c r="H22" s="436"/>
      <c r="I22" s="436"/>
      <c r="J22" s="436"/>
      <c r="K22" s="467"/>
    </row>
    <row r="23" spans="1:11" ht="30" customHeight="1">
      <c r="A23" s="434"/>
      <c r="B23" s="237" t="s">
        <v>29</v>
      </c>
      <c r="C23" s="435" t="s">
        <v>120</v>
      </c>
      <c r="D23" s="436"/>
      <c r="E23" s="436"/>
      <c r="F23" s="436"/>
      <c r="G23" s="436"/>
      <c r="H23" s="436"/>
      <c r="I23" s="436"/>
      <c r="J23" s="436"/>
      <c r="K23" s="467"/>
    </row>
    <row r="24" spans="1:11" ht="48.75" customHeight="1">
      <c r="A24" s="434"/>
      <c r="B24" s="239" t="s">
        <v>0</v>
      </c>
      <c r="C24" s="243" t="s">
        <v>121</v>
      </c>
      <c r="D24" s="246">
        <v>43798</v>
      </c>
      <c r="E24" s="32" t="s">
        <v>96</v>
      </c>
      <c r="F24" s="37">
        <v>1</v>
      </c>
      <c r="G24" s="31">
        <v>1</v>
      </c>
      <c r="H24" s="211" t="s">
        <v>223</v>
      </c>
      <c r="I24" s="222">
        <v>1</v>
      </c>
      <c r="J24" s="166">
        <f>I24</f>
        <v>1</v>
      </c>
      <c r="K24" s="467"/>
    </row>
    <row r="25" spans="1:11" ht="32.25" customHeight="1">
      <c r="A25" s="434"/>
      <c r="B25" s="232" t="s">
        <v>49</v>
      </c>
      <c r="C25" s="461" t="s">
        <v>48</v>
      </c>
      <c r="D25" s="461"/>
      <c r="E25" s="461"/>
      <c r="F25" s="461"/>
      <c r="G25" s="461"/>
      <c r="H25" s="461"/>
      <c r="I25" s="461"/>
      <c r="J25" s="461"/>
      <c r="K25" s="467"/>
    </row>
    <row r="26" spans="1:11" ht="27.75" customHeight="1">
      <c r="A26" s="434"/>
      <c r="B26" s="237" t="s">
        <v>29</v>
      </c>
      <c r="C26" s="461" t="s">
        <v>122</v>
      </c>
      <c r="D26" s="461"/>
      <c r="E26" s="461"/>
      <c r="F26" s="461"/>
      <c r="G26" s="461"/>
      <c r="H26" s="461"/>
      <c r="I26" s="461"/>
      <c r="J26" s="461"/>
      <c r="K26" s="467"/>
    </row>
    <row r="27" spans="1:11" ht="50.25" customHeight="1">
      <c r="A27" s="434"/>
      <c r="B27" s="239" t="s">
        <v>0</v>
      </c>
      <c r="C27" s="32" t="s">
        <v>123</v>
      </c>
      <c r="D27" s="246">
        <v>44012</v>
      </c>
      <c r="E27" s="34" t="s">
        <v>97</v>
      </c>
      <c r="F27" s="37">
        <v>1</v>
      </c>
      <c r="G27" s="35">
        <v>0.5</v>
      </c>
      <c r="H27" s="139" t="s">
        <v>144</v>
      </c>
      <c r="I27" s="217">
        <v>0</v>
      </c>
      <c r="J27" s="293">
        <v>0</v>
      </c>
      <c r="K27" s="467"/>
    </row>
    <row r="28" spans="1:11" ht="45">
      <c r="A28" s="434"/>
      <c r="B28" s="239" t="s">
        <v>1</v>
      </c>
      <c r="C28" s="32" t="s">
        <v>98</v>
      </c>
      <c r="D28" s="246">
        <v>44012</v>
      </c>
      <c r="E28" s="33" t="s">
        <v>99</v>
      </c>
      <c r="F28" s="37">
        <v>1</v>
      </c>
      <c r="G28" s="35">
        <v>0.5</v>
      </c>
      <c r="H28" s="139" t="s">
        <v>144</v>
      </c>
      <c r="I28" s="217">
        <v>0</v>
      </c>
      <c r="J28" s="293"/>
      <c r="K28" s="467"/>
    </row>
    <row r="29" spans="1:11" ht="24.75" customHeight="1">
      <c r="A29" s="434"/>
      <c r="B29" s="232" t="s">
        <v>50</v>
      </c>
      <c r="C29" s="462" t="s">
        <v>51</v>
      </c>
      <c r="D29" s="463"/>
      <c r="E29" s="463"/>
      <c r="F29" s="463"/>
      <c r="G29" s="463"/>
      <c r="H29" s="463"/>
      <c r="I29" s="463"/>
      <c r="J29" s="464"/>
      <c r="K29" s="467"/>
    </row>
    <row r="30" spans="1:11" ht="24.75" customHeight="1">
      <c r="A30" s="434"/>
      <c r="B30" s="237" t="s">
        <v>29</v>
      </c>
      <c r="C30" s="461" t="s">
        <v>124</v>
      </c>
      <c r="D30" s="461"/>
      <c r="E30" s="461"/>
      <c r="F30" s="461"/>
      <c r="G30" s="461"/>
      <c r="H30" s="461"/>
      <c r="I30" s="461"/>
      <c r="J30" s="461"/>
      <c r="K30" s="467"/>
    </row>
    <row r="31" spans="1:11" ht="191.25">
      <c r="A31" s="434"/>
      <c r="B31" s="239" t="s">
        <v>0</v>
      </c>
      <c r="C31" s="32" t="s">
        <v>125</v>
      </c>
      <c r="D31" s="247">
        <v>43951</v>
      </c>
      <c r="E31" s="229" t="s">
        <v>100</v>
      </c>
      <c r="F31" s="37">
        <v>1</v>
      </c>
      <c r="G31" s="35">
        <v>0.7</v>
      </c>
      <c r="H31" s="139" t="s">
        <v>225</v>
      </c>
      <c r="I31" s="217">
        <v>0</v>
      </c>
      <c r="J31" s="293">
        <v>0</v>
      </c>
      <c r="K31" s="467"/>
    </row>
    <row r="32" spans="1:11" ht="60">
      <c r="A32" s="434"/>
      <c r="B32" s="239" t="s">
        <v>1</v>
      </c>
      <c r="C32" s="32" t="s">
        <v>101</v>
      </c>
      <c r="D32" s="246">
        <v>44012</v>
      </c>
      <c r="E32" s="32" t="s">
        <v>102</v>
      </c>
      <c r="F32" s="37">
        <v>1</v>
      </c>
      <c r="G32" s="35">
        <v>0.3</v>
      </c>
      <c r="H32" s="139" t="s">
        <v>144</v>
      </c>
      <c r="I32" s="217">
        <v>0</v>
      </c>
      <c r="J32" s="293"/>
      <c r="K32" s="467"/>
    </row>
    <row r="33" spans="1:11" ht="49.5" customHeight="1">
      <c r="A33" s="434"/>
      <c r="B33" s="237" t="s">
        <v>52</v>
      </c>
      <c r="C33" s="454" t="s">
        <v>152</v>
      </c>
      <c r="D33" s="455"/>
      <c r="E33" s="455"/>
      <c r="F33" s="455"/>
      <c r="G33" s="455"/>
      <c r="H33" s="455"/>
      <c r="I33" s="455"/>
      <c r="J33" s="456"/>
      <c r="K33" s="467"/>
    </row>
    <row r="34" spans="1:11" ht="24.75" customHeight="1">
      <c r="A34" s="434"/>
      <c r="B34" s="237" t="s">
        <v>29</v>
      </c>
      <c r="C34" s="460" t="s">
        <v>103</v>
      </c>
      <c r="D34" s="460"/>
      <c r="E34" s="460"/>
      <c r="F34" s="460"/>
      <c r="G34" s="460"/>
      <c r="H34" s="460"/>
      <c r="I34" s="460"/>
      <c r="J34" s="460"/>
      <c r="K34" s="467"/>
    </row>
    <row r="35" spans="1:11" ht="60">
      <c r="A35" s="434"/>
      <c r="B35" s="239" t="s">
        <v>0</v>
      </c>
      <c r="C35" s="32" t="s">
        <v>104</v>
      </c>
      <c r="D35" s="248">
        <v>43707</v>
      </c>
      <c r="E35" s="18" t="s">
        <v>105</v>
      </c>
      <c r="F35" s="37">
        <v>1</v>
      </c>
      <c r="G35" s="35">
        <v>0.1</v>
      </c>
      <c r="H35" s="164" t="s">
        <v>203</v>
      </c>
      <c r="I35" s="35">
        <v>0.1</v>
      </c>
      <c r="J35" s="458">
        <v>1</v>
      </c>
      <c r="K35" s="467"/>
    </row>
    <row r="36" spans="1:11" ht="45">
      <c r="A36" s="434"/>
      <c r="B36" s="239" t="s">
        <v>1</v>
      </c>
      <c r="C36" s="32" t="s">
        <v>106</v>
      </c>
      <c r="D36" s="248">
        <v>43707</v>
      </c>
      <c r="E36" s="18" t="s">
        <v>107</v>
      </c>
      <c r="F36" s="37">
        <v>1</v>
      </c>
      <c r="G36" s="35">
        <v>0.4</v>
      </c>
      <c r="H36" s="164" t="s">
        <v>203</v>
      </c>
      <c r="I36" s="35">
        <v>0.4</v>
      </c>
      <c r="J36" s="459"/>
      <c r="K36" s="467"/>
    </row>
    <row r="37" spans="1:11" ht="148.5" customHeight="1">
      <c r="A37" s="434"/>
      <c r="B37" s="239" t="s">
        <v>2</v>
      </c>
      <c r="C37" s="243" t="s">
        <v>108</v>
      </c>
      <c r="D37" s="248">
        <v>43920</v>
      </c>
      <c r="E37" s="18" t="s">
        <v>109</v>
      </c>
      <c r="F37" s="37">
        <v>1</v>
      </c>
      <c r="G37" s="35">
        <v>0.5</v>
      </c>
      <c r="H37" s="184" t="s">
        <v>226</v>
      </c>
      <c r="I37" s="222">
        <v>0.5</v>
      </c>
      <c r="J37" s="459"/>
      <c r="K37" s="467"/>
    </row>
    <row r="38" spans="1:11" ht="60" customHeight="1">
      <c r="A38" s="434"/>
      <c r="B38" s="237" t="s">
        <v>53</v>
      </c>
      <c r="C38" s="315" t="s">
        <v>54</v>
      </c>
      <c r="D38" s="316"/>
      <c r="E38" s="316"/>
      <c r="F38" s="316"/>
      <c r="G38" s="316"/>
      <c r="H38" s="316"/>
      <c r="I38" s="316"/>
      <c r="J38" s="317"/>
      <c r="K38" s="467"/>
    </row>
    <row r="39" spans="1:11" ht="40.5" customHeight="1">
      <c r="A39" s="434"/>
      <c r="B39" s="237" t="s">
        <v>29</v>
      </c>
      <c r="C39" s="460" t="s">
        <v>110</v>
      </c>
      <c r="D39" s="460"/>
      <c r="E39" s="460"/>
      <c r="F39" s="460"/>
      <c r="G39" s="460"/>
      <c r="H39" s="460"/>
      <c r="I39" s="460"/>
      <c r="J39" s="460"/>
      <c r="K39" s="467"/>
    </row>
    <row r="40" spans="1:11" ht="78" customHeight="1">
      <c r="A40" s="434"/>
      <c r="B40" s="239" t="s">
        <v>0</v>
      </c>
      <c r="C40" s="243" t="s">
        <v>111</v>
      </c>
      <c r="D40" s="249">
        <v>43738</v>
      </c>
      <c r="E40" s="250" t="s">
        <v>112</v>
      </c>
      <c r="F40" s="37">
        <v>1</v>
      </c>
      <c r="G40" s="35">
        <v>0.3</v>
      </c>
      <c r="H40" s="177" t="s">
        <v>203</v>
      </c>
      <c r="I40" s="35">
        <v>0.3</v>
      </c>
      <c r="J40" s="381">
        <f>(I40+I41+I42)</f>
        <v>1</v>
      </c>
      <c r="K40" s="467"/>
    </row>
    <row r="41" spans="1:11" ht="45">
      <c r="A41" s="434"/>
      <c r="B41" s="239" t="s">
        <v>1</v>
      </c>
      <c r="C41" s="243" t="s">
        <v>126</v>
      </c>
      <c r="D41" s="248">
        <v>43769</v>
      </c>
      <c r="E41" s="18" t="s">
        <v>113</v>
      </c>
      <c r="F41" s="37">
        <v>1</v>
      </c>
      <c r="G41" s="35">
        <v>0.2</v>
      </c>
      <c r="H41" s="177" t="s">
        <v>203</v>
      </c>
      <c r="I41" s="35">
        <v>0.2</v>
      </c>
      <c r="J41" s="382"/>
      <c r="K41" s="467"/>
    </row>
    <row r="42" spans="1:11" ht="45">
      <c r="A42" s="434"/>
      <c r="B42" s="239" t="s">
        <v>2</v>
      </c>
      <c r="C42" s="243" t="s">
        <v>114</v>
      </c>
      <c r="D42" s="248">
        <v>43769</v>
      </c>
      <c r="E42" s="18" t="s">
        <v>115</v>
      </c>
      <c r="F42" s="37">
        <v>1</v>
      </c>
      <c r="G42" s="35">
        <v>0.5</v>
      </c>
      <c r="H42" s="177" t="s">
        <v>203</v>
      </c>
      <c r="I42" s="35">
        <v>0.5</v>
      </c>
      <c r="J42" s="382"/>
      <c r="K42" s="467"/>
    </row>
    <row r="43" spans="1:11" ht="43.5" customHeight="1">
      <c r="A43" s="434"/>
      <c r="B43" s="237" t="s">
        <v>55</v>
      </c>
      <c r="C43" s="454" t="s">
        <v>56</v>
      </c>
      <c r="D43" s="455"/>
      <c r="E43" s="455"/>
      <c r="F43" s="455"/>
      <c r="G43" s="455"/>
      <c r="H43" s="455"/>
      <c r="I43" s="455"/>
      <c r="J43" s="456"/>
      <c r="K43" s="467"/>
    </row>
    <row r="44" spans="1:11" ht="24.75" customHeight="1">
      <c r="A44" s="434"/>
      <c r="B44" s="237" t="s">
        <v>29</v>
      </c>
      <c r="C44" s="457" t="s">
        <v>81</v>
      </c>
      <c r="D44" s="457"/>
      <c r="E44" s="457"/>
      <c r="F44" s="457"/>
      <c r="G44" s="457"/>
      <c r="H44" s="457"/>
      <c r="I44" s="457"/>
      <c r="J44" s="457"/>
      <c r="K44" s="467"/>
    </row>
    <row r="45" spans="1:11" ht="60">
      <c r="A45" s="434"/>
      <c r="B45" s="239" t="s">
        <v>0</v>
      </c>
      <c r="C45" s="240" t="s">
        <v>82</v>
      </c>
      <c r="D45" s="248">
        <v>43692</v>
      </c>
      <c r="E45" s="18" t="s">
        <v>85</v>
      </c>
      <c r="F45" s="37">
        <v>1</v>
      </c>
      <c r="G45" s="28">
        <v>0.5</v>
      </c>
      <c r="H45" s="177" t="s">
        <v>203</v>
      </c>
      <c r="I45" s="28">
        <v>0.5</v>
      </c>
      <c r="J45" s="458">
        <v>1</v>
      </c>
      <c r="K45" s="467"/>
    </row>
    <row r="46" spans="1:11" ht="15">
      <c r="A46" s="434"/>
      <c r="B46" s="239" t="s">
        <v>1</v>
      </c>
      <c r="C46" s="251" t="s">
        <v>83</v>
      </c>
      <c r="D46" s="248">
        <v>43707</v>
      </c>
      <c r="E46" s="18" t="s">
        <v>84</v>
      </c>
      <c r="F46" s="37">
        <v>1</v>
      </c>
      <c r="G46" s="28">
        <v>0.5</v>
      </c>
      <c r="H46" s="177" t="s">
        <v>203</v>
      </c>
      <c r="I46" s="28">
        <v>0.5</v>
      </c>
      <c r="J46" s="459"/>
      <c r="K46" s="468"/>
    </row>
    <row r="47" spans="1:11" ht="15" customHeight="1">
      <c r="A47" s="443" t="s">
        <v>28</v>
      </c>
      <c r="B47" s="445" t="s">
        <v>11</v>
      </c>
      <c r="C47" s="445" t="s">
        <v>9</v>
      </c>
      <c r="D47" s="452" t="s">
        <v>10</v>
      </c>
      <c r="E47" s="452"/>
      <c r="F47" s="452"/>
      <c r="G47" s="452"/>
      <c r="H47" s="452"/>
      <c r="I47" s="452"/>
      <c r="J47" s="452"/>
      <c r="K47" s="453"/>
    </row>
    <row r="48" spans="1:11" ht="75">
      <c r="A48" s="444"/>
      <c r="B48" s="446"/>
      <c r="C48" s="446"/>
      <c r="D48" s="232" t="s">
        <v>4</v>
      </c>
      <c r="E48" s="232" t="s">
        <v>26</v>
      </c>
      <c r="F48" s="233" t="s">
        <v>27</v>
      </c>
      <c r="G48" s="232" t="s">
        <v>7</v>
      </c>
      <c r="H48" s="234" t="s">
        <v>19</v>
      </c>
      <c r="I48" s="232" t="s">
        <v>8</v>
      </c>
      <c r="J48" s="232" t="s">
        <v>5</v>
      </c>
      <c r="K48" s="235" t="s">
        <v>31</v>
      </c>
    </row>
    <row r="49" spans="1:11" ht="58.5" customHeight="1">
      <c r="A49" s="433">
        <v>0.2</v>
      </c>
      <c r="B49" s="237" t="s">
        <v>57</v>
      </c>
      <c r="C49" s="435" t="s">
        <v>58</v>
      </c>
      <c r="D49" s="436"/>
      <c r="E49" s="436"/>
      <c r="F49" s="436"/>
      <c r="G49" s="436"/>
      <c r="H49" s="436"/>
      <c r="I49" s="436"/>
      <c r="J49" s="437"/>
      <c r="K49" s="439">
        <f>J51*0.2</f>
        <v>0.05</v>
      </c>
    </row>
    <row r="50" spans="1:11" ht="39.75" customHeight="1">
      <c r="A50" s="434"/>
      <c r="B50" s="237" t="s">
        <v>29</v>
      </c>
      <c r="C50" s="301" t="s">
        <v>70</v>
      </c>
      <c r="D50" s="302"/>
      <c r="E50" s="302"/>
      <c r="F50" s="302"/>
      <c r="G50" s="302"/>
      <c r="H50" s="302"/>
      <c r="I50" s="302"/>
      <c r="J50" s="302"/>
      <c r="K50" s="439"/>
    </row>
    <row r="51" spans="1:11" ht="159.75" customHeight="1">
      <c r="A51" s="434"/>
      <c r="B51" s="239" t="s">
        <v>0</v>
      </c>
      <c r="C51" s="252" t="s">
        <v>71</v>
      </c>
      <c r="D51" s="22">
        <v>44043</v>
      </c>
      <c r="E51" s="252" t="s">
        <v>72</v>
      </c>
      <c r="F51" s="37">
        <v>1</v>
      </c>
      <c r="G51" s="217">
        <v>0.25</v>
      </c>
      <c r="H51" s="253" t="s">
        <v>227</v>
      </c>
      <c r="I51" s="254">
        <v>0.13</v>
      </c>
      <c r="J51" s="450">
        <f>(I51+I52+I53)</f>
        <v>0.25</v>
      </c>
      <c r="K51" s="439"/>
    </row>
    <row r="52" spans="1:11" ht="75">
      <c r="A52" s="434"/>
      <c r="B52" s="239" t="s">
        <v>1</v>
      </c>
      <c r="C52" s="255" t="s">
        <v>73</v>
      </c>
      <c r="D52" s="22">
        <v>44043</v>
      </c>
      <c r="E52" s="252" t="s">
        <v>74</v>
      </c>
      <c r="F52" s="37">
        <v>1</v>
      </c>
      <c r="G52" s="217">
        <v>0.25</v>
      </c>
      <c r="H52" s="253" t="s">
        <v>228</v>
      </c>
      <c r="I52" s="254">
        <v>0</v>
      </c>
      <c r="J52" s="451"/>
      <c r="K52" s="439"/>
    </row>
    <row r="53" spans="1:11" ht="115.5" customHeight="1">
      <c r="A53" s="434"/>
      <c r="B53" s="239" t="s">
        <v>2</v>
      </c>
      <c r="C53" s="255" t="s">
        <v>75</v>
      </c>
      <c r="D53" s="22">
        <v>44043</v>
      </c>
      <c r="E53" s="23" t="s">
        <v>76</v>
      </c>
      <c r="F53" s="37">
        <v>1</v>
      </c>
      <c r="G53" s="217">
        <v>0.5</v>
      </c>
      <c r="H53" s="32" t="s">
        <v>229</v>
      </c>
      <c r="I53" s="254">
        <v>0.12</v>
      </c>
      <c r="J53" s="451"/>
      <c r="K53" s="439"/>
    </row>
    <row r="54" spans="1:11" ht="15">
      <c r="A54" s="443" t="s">
        <v>28</v>
      </c>
      <c r="B54" s="445" t="s">
        <v>36</v>
      </c>
      <c r="C54" s="445" t="s">
        <v>9</v>
      </c>
      <c r="D54" s="452" t="s">
        <v>10</v>
      </c>
      <c r="E54" s="452"/>
      <c r="F54" s="452"/>
      <c r="G54" s="452"/>
      <c r="H54" s="452"/>
      <c r="I54" s="452"/>
      <c r="J54" s="452"/>
      <c r="K54" s="453"/>
    </row>
    <row r="55" spans="1:11" ht="75">
      <c r="A55" s="444"/>
      <c r="B55" s="446"/>
      <c r="C55" s="446"/>
      <c r="D55" s="232" t="s">
        <v>4</v>
      </c>
      <c r="E55" s="232" t="s">
        <v>26</v>
      </c>
      <c r="F55" s="233" t="s">
        <v>27</v>
      </c>
      <c r="G55" s="232" t="s">
        <v>7</v>
      </c>
      <c r="H55" s="234" t="s">
        <v>19</v>
      </c>
      <c r="I55" s="232" t="s">
        <v>8</v>
      </c>
      <c r="J55" s="232" t="s">
        <v>5</v>
      </c>
      <c r="K55" s="235" t="s">
        <v>31</v>
      </c>
    </row>
    <row r="56" spans="1:11" ht="53.25" customHeight="1">
      <c r="A56" s="433">
        <v>0.1</v>
      </c>
      <c r="B56" s="237" t="s">
        <v>60</v>
      </c>
      <c r="C56" s="435" t="s">
        <v>59</v>
      </c>
      <c r="D56" s="436"/>
      <c r="E56" s="436"/>
      <c r="F56" s="436"/>
      <c r="G56" s="436"/>
      <c r="H56" s="436"/>
      <c r="I56" s="436"/>
      <c r="J56" s="437"/>
      <c r="K56" s="438">
        <f>J58*0.1</f>
        <v>0.1</v>
      </c>
    </row>
    <row r="57" spans="1:11" ht="31.5" customHeight="1">
      <c r="A57" s="434"/>
      <c r="B57" s="237" t="s">
        <v>29</v>
      </c>
      <c r="C57" s="435" t="s">
        <v>127</v>
      </c>
      <c r="D57" s="436"/>
      <c r="E57" s="436"/>
      <c r="F57" s="436"/>
      <c r="G57" s="436"/>
      <c r="H57" s="436"/>
      <c r="I57" s="436"/>
      <c r="J57" s="437"/>
      <c r="K57" s="439"/>
    </row>
    <row r="58" spans="1:11" ht="97.5" customHeight="1">
      <c r="A58" s="434"/>
      <c r="B58" s="239" t="s">
        <v>0</v>
      </c>
      <c r="C58" s="252" t="s">
        <v>128</v>
      </c>
      <c r="D58" s="22">
        <v>43707</v>
      </c>
      <c r="E58" s="23" t="s">
        <v>85</v>
      </c>
      <c r="F58" s="37">
        <v>1</v>
      </c>
      <c r="G58" s="217">
        <v>0.5</v>
      </c>
      <c r="H58" s="252" t="s">
        <v>223</v>
      </c>
      <c r="I58" s="217">
        <v>0.5</v>
      </c>
      <c r="J58" s="441">
        <f>(I58+I59)</f>
        <v>1</v>
      </c>
      <c r="K58" s="439"/>
    </row>
    <row r="59" spans="1:11" ht="60.75" customHeight="1">
      <c r="A59" s="434"/>
      <c r="B59" s="239" t="s">
        <v>1</v>
      </c>
      <c r="C59" s="252" t="s">
        <v>129</v>
      </c>
      <c r="D59" s="39">
        <v>43798</v>
      </c>
      <c r="E59" s="40" t="s">
        <v>93</v>
      </c>
      <c r="F59" s="41">
        <v>1</v>
      </c>
      <c r="G59" s="218">
        <v>0.5</v>
      </c>
      <c r="H59" s="252" t="s">
        <v>223</v>
      </c>
      <c r="I59" s="217">
        <v>0.5</v>
      </c>
      <c r="J59" s="442"/>
      <c r="K59" s="440"/>
    </row>
    <row r="60" spans="1:11" ht="15" customHeight="1">
      <c r="A60" s="443" t="s">
        <v>28</v>
      </c>
      <c r="B60" s="445" t="s">
        <v>35</v>
      </c>
      <c r="C60" s="445" t="s">
        <v>9</v>
      </c>
      <c r="D60" s="447" t="s">
        <v>10</v>
      </c>
      <c r="E60" s="448"/>
      <c r="F60" s="448"/>
      <c r="G60" s="448"/>
      <c r="H60" s="448"/>
      <c r="I60" s="448"/>
      <c r="J60" s="448"/>
      <c r="K60" s="449"/>
    </row>
    <row r="61" spans="1:11" ht="33.75" customHeight="1">
      <c r="A61" s="444"/>
      <c r="B61" s="446"/>
      <c r="C61" s="446"/>
      <c r="D61" s="232" t="s">
        <v>4</v>
      </c>
      <c r="E61" s="232" t="s">
        <v>26</v>
      </c>
      <c r="F61" s="233" t="s">
        <v>27</v>
      </c>
      <c r="G61" s="232" t="s">
        <v>7</v>
      </c>
      <c r="H61" s="234" t="s">
        <v>19</v>
      </c>
      <c r="I61" s="232" t="s">
        <v>8</v>
      </c>
      <c r="J61" s="232" t="s">
        <v>5</v>
      </c>
      <c r="K61" s="235" t="s">
        <v>31</v>
      </c>
    </row>
    <row r="62" spans="1:11" ht="24" customHeight="1">
      <c r="A62" s="427">
        <v>0.2</v>
      </c>
      <c r="B62" s="237" t="s">
        <v>61</v>
      </c>
      <c r="C62" s="428" t="s">
        <v>63</v>
      </c>
      <c r="D62" s="429"/>
      <c r="E62" s="429"/>
      <c r="F62" s="429"/>
      <c r="G62" s="429"/>
      <c r="H62" s="429"/>
      <c r="I62" s="429"/>
      <c r="J62" s="429"/>
      <c r="K62" s="293">
        <f>((J64+J70)/2)*0.2</f>
        <v>0.2</v>
      </c>
    </row>
    <row r="63" spans="1:11" ht="28.5" customHeight="1">
      <c r="A63" s="427"/>
      <c r="B63" s="237" t="s">
        <v>29</v>
      </c>
      <c r="C63" s="295" t="s">
        <v>162</v>
      </c>
      <c r="D63" s="296"/>
      <c r="E63" s="296"/>
      <c r="F63" s="296"/>
      <c r="G63" s="296"/>
      <c r="H63" s="296"/>
      <c r="I63" s="296"/>
      <c r="J63" s="296"/>
      <c r="K63" s="293"/>
    </row>
    <row r="64" spans="1:11" ht="85.5" customHeight="1">
      <c r="A64" s="427"/>
      <c r="B64" s="239" t="s">
        <v>0</v>
      </c>
      <c r="C64" s="256" t="s">
        <v>87</v>
      </c>
      <c r="D64" s="22">
        <v>43826</v>
      </c>
      <c r="E64" s="255" t="s">
        <v>131</v>
      </c>
      <c r="F64" s="37">
        <v>1</v>
      </c>
      <c r="G64" s="217">
        <v>0.25</v>
      </c>
      <c r="H64" s="252" t="s">
        <v>223</v>
      </c>
      <c r="I64" s="254">
        <v>0.25</v>
      </c>
      <c r="J64" s="430">
        <f>(I64+I65+I66+I67)</f>
        <v>1</v>
      </c>
      <c r="K64" s="293"/>
    </row>
    <row r="65" spans="1:11" ht="30">
      <c r="A65" s="427"/>
      <c r="B65" s="239" t="s">
        <v>1</v>
      </c>
      <c r="C65" s="257" t="s">
        <v>164</v>
      </c>
      <c r="D65" s="22">
        <v>43826</v>
      </c>
      <c r="E65" s="257" t="s">
        <v>89</v>
      </c>
      <c r="F65" s="37">
        <v>1</v>
      </c>
      <c r="G65" s="217">
        <v>0.25</v>
      </c>
      <c r="H65" s="252" t="s">
        <v>223</v>
      </c>
      <c r="I65" s="254">
        <v>0.25</v>
      </c>
      <c r="J65" s="431"/>
      <c r="K65" s="293"/>
    </row>
    <row r="66" spans="1:11" ht="45">
      <c r="A66" s="427"/>
      <c r="B66" s="239" t="s">
        <v>2</v>
      </c>
      <c r="C66" s="257" t="s">
        <v>130</v>
      </c>
      <c r="D66" s="22">
        <v>43826</v>
      </c>
      <c r="E66" s="258" t="s">
        <v>90</v>
      </c>
      <c r="F66" s="37">
        <v>1</v>
      </c>
      <c r="G66" s="217">
        <v>0.25</v>
      </c>
      <c r="H66" s="252" t="s">
        <v>223</v>
      </c>
      <c r="I66" s="254">
        <v>0.25</v>
      </c>
      <c r="J66" s="431"/>
      <c r="K66" s="293"/>
    </row>
    <row r="67" spans="1:11" ht="101.25" customHeight="1">
      <c r="A67" s="427"/>
      <c r="B67" s="239" t="s">
        <v>3</v>
      </c>
      <c r="C67" s="257" t="s">
        <v>91</v>
      </c>
      <c r="D67" s="22">
        <v>43826</v>
      </c>
      <c r="E67" s="257" t="s">
        <v>92</v>
      </c>
      <c r="F67" s="37">
        <v>1</v>
      </c>
      <c r="G67" s="217">
        <v>0.25</v>
      </c>
      <c r="H67" s="252" t="s">
        <v>223</v>
      </c>
      <c r="I67" s="254">
        <v>0.25</v>
      </c>
      <c r="J67" s="432"/>
      <c r="K67" s="293"/>
    </row>
    <row r="68" spans="1:11" ht="34.5" customHeight="1">
      <c r="A68" s="427"/>
      <c r="B68" s="237" t="s">
        <v>62</v>
      </c>
      <c r="C68" s="428" t="s">
        <v>64</v>
      </c>
      <c r="D68" s="429"/>
      <c r="E68" s="429"/>
      <c r="F68" s="429"/>
      <c r="G68" s="429"/>
      <c r="H68" s="429"/>
      <c r="I68" s="429"/>
      <c r="J68" s="429"/>
      <c r="K68" s="293"/>
    </row>
    <row r="69" spans="1:11" ht="34.5" customHeight="1">
      <c r="A69" s="427"/>
      <c r="B69" s="237" t="s">
        <v>29</v>
      </c>
      <c r="C69" s="301" t="s">
        <v>77</v>
      </c>
      <c r="D69" s="302"/>
      <c r="E69" s="302"/>
      <c r="F69" s="302"/>
      <c r="G69" s="302"/>
      <c r="H69" s="302"/>
      <c r="I69" s="302"/>
      <c r="J69" s="302"/>
      <c r="K69" s="293"/>
    </row>
    <row r="70" spans="1:11" ht="60">
      <c r="A70" s="427"/>
      <c r="B70" s="239" t="s">
        <v>0</v>
      </c>
      <c r="C70" s="252" t="s">
        <v>78</v>
      </c>
      <c r="D70" s="22">
        <v>43677</v>
      </c>
      <c r="E70" s="252" t="s">
        <v>72</v>
      </c>
      <c r="F70" s="37">
        <v>1</v>
      </c>
      <c r="G70" s="217">
        <v>0.25</v>
      </c>
      <c r="H70" s="257" t="s">
        <v>203</v>
      </c>
      <c r="I70" s="254">
        <v>0.25</v>
      </c>
      <c r="J70" s="430">
        <f>(I70+I71)</f>
        <v>1</v>
      </c>
      <c r="K70" s="293"/>
    </row>
    <row r="71" spans="1:11" ht="189" customHeight="1">
      <c r="A71" s="427"/>
      <c r="B71" s="239" t="s">
        <v>1</v>
      </c>
      <c r="C71" s="255" t="s">
        <v>79</v>
      </c>
      <c r="D71" s="22">
        <v>43768</v>
      </c>
      <c r="E71" s="255" t="s">
        <v>80</v>
      </c>
      <c r="F71" s="37">
        <v>1</v>
      </c>
      <c r="G71" s="217">
        <v>0.75</v>
      </c>
      <c r="H71" s="252" t="s">
        <v>230</v>
      </c>
      <c r="I71" s="254">
        <v>0.75</v>
      </c>
      <c r="J71" s="432"/>
      <c r="K71" s="293"/>
    </row>
    <row r="72" spans="1:11" ht="15">
      <c r="A72" s="259"/>
      <c r="B72" s="260"/>
      <c r="C72" s="229"/>
      <c r="D72" s="231"/>
      <c r="E72" s="229"/>
      <c r="F72" s="9"/>
      <c r="G72" s="229"/>
      <c r="H72" s="261"/>
      <c r="I72" s="229"/>
      <c r="J72" s="231"/>
      <c r="K72" s="262"/>
    </row>
    <row r="73" spans="1:11" ht="15">
      <c r="A73" s="259"/>
      <c r="B73" s="260"/>
      <c r="C73" s="229"/>
      <c r="D73" s="231"/>
      <c r="E73" s="229"/>
      <c r="F73" s="9"/>
      <c r="G73" s="229"/>
      <c r="H73" s="261"/>
      <c r="I73" s="229"/>
      <c r="J73" s="231"/>
      <c r="K73" s="262"/>
    </row>
    <row r="74" spans="1:12" ht="15">
      <c r="A74" s="94"/>
      <c r="B74" s="94"/>
      <c r="C74" s="425" t="s">
        <v>21</v>
      </c>
      <c r="D74" s="425"/>
      <c r="E74" s="425"/>
      <c r="F74" s="425"/>
      <c r="G74" s="425"/>
      <c r="H74" s="11"/>
      <c r="I74" s="10"/>
      <c r="J74" s="10"/>
      <c r="K74" s="11"/>
      <c r="L74" s="11"/>
    </row>
    <row r="75" spans="1:12" ht="75">
      <c r="A75" s="94"/>
      <c r="B75" s="94"/>
      <c r="C75" s="263" t="s">
        <v>20</v>
      </c>
      <c r="D75" s="263" t="s">
        <v>32</v>
      </c>
      <c r="E75" s="263" t="s">
        <v>22</v>
      </c>
      <c r="F75" s="264" t="s">
        <v>23</v>
      </c>
      <c r="G75" s="263" t="s">
        <v>24</v>
      </c>
      <c r="H75" s="265"/>
      <c r="I75" s="229"/>
      <c r="J75" s="231"/>
      <c r="K75" s="229"/>
      <c r="L75" s="266"/>
    </row>
    <row r="76" spans="1:12" ht="15">
      <c r="A76" s="94"/>
      <c r="B76" s="94"/>
      <c r="C76" s="267" t="s">
        <v>6</v>
      </c>
      <c r="D76" s="224">
        <v>9</v>
      </c>
      <c r="E76" s="268">
        <v>6</v>
      </c>
      <c r="F76" s="19">
        <v>3</v>
      </c>
      <c r="G76" s="18">
        <v>1</v>
      </c>
      <c r="H76" s="269"/>
      <c r="I76" s="229"/>
      <c r="J76" s="231"/>
      <c r="K76" s="229"/>
      <c r="L76" s="94"/>
    </row>
    <row r="77" spans="1:12" ht="15">
      <c r="A77" s="94"/>
      <c r="B77" s="94"/>
      <c r="C77" s="267" t="s">
        <v>11</v>
      </c>
      <c r="D77" s="224">
        <v>1</v>
      </c>
      <c r="E77" s="18">
        <v>0</v>
      </c>
      <c r="F77" s="19">
        <v>1</v>
      </c>
      <c r="G77" s="18">
        <v>0</v>
      </c>
      <c r="H77" s="269"/>
      <c r="I77" s="229"/>
      <c r="J77" s="231"/>
      <c r="K77" s="229"/>
      <c r="L77" s="94"/>
    </row>
    <row r="78" spans="1:13" ht="15">
      <c r="A78" s="94"/>
      <c r="B78" s="94"/>
      <c r="C78" s="267" t="s">
        <v>12</v>
      </c>
      <c r="D78" s="224">
        <v>0</v>
      </c>
      <c r="E78" s="18">
        <v>0</v>
      </c>
      <c r="F78" s="19">
        <v>0</v>
      </c>
      <c r="G78" s="18">
        <v>0</v>
      </c>
      <c r="H78" s="269"/>
      <c r="I78" s="229"/>
      <c r="J78" s="231"/>
      <c r="K78" s="229"/>
      <c r="L78" s="94"/>
      <c r="M78" s="238"/>
    </row>
    <row r="79" spans="1:12" ht="15">
      <c r="A79" s="94"/>
      <c r="B79" s="94"/>
      <c r="C79" s="267" t="s">
        <v>13</v>
      </c>
      <c r="D79" s="224">
        <v>2</v>
      </c>
      <c r="E79" s="18">
        <v>2</v>
      </c>
      <c r="F79" s="19">
        <v>0</v>
      </c>
      <c r="G79" s="18">
        <v>0</v>
      </c>
      <c r="H79" s="269"/>
      <c r="I79" s="229"/>
      <c r="J79" s="231"/>
      <c r="K79" s="229"/>
      <c r="L79" s="94"/>
    </row>
    <row r="80" spans="1:12" ht="15">
      <c r="A80" s="229"/>
      <c r="B80" s="94"/>
      <c r="C80" s="267" t="s">
        <v>14</v>
      </c>
      <c r="D80" s="224">
        <v>1</v>
      </c>
      <c r="E80" s="18">
        <v>1</v>
      </c>
      <c r="F80" s="19">
        <v>0</v>
      </c>
      <c r="G80" s="18">
        <v>0</v>
      </c>
      <c r="H80" s="269"/>
      <c r="I80" s="229"/>
      <c r="J80" s="231"/>
      <c r="K80" s="229"/>
      <c r="L80" s="94"/>
    </row>
    <row r="81" spans="1:12" ht="15">
      <c r="A81" s="229"/>
      <c r="B81" s="94"/>
      <c r="C81" s="267" t="s">
        <v>16</v>
      </c>
      <c r="D81" s="224">
        <v>0</v>
      </c>
      <c r="E81" s="18">
        <v>0</v>
      </c>
      <c r="F81" s="19">
        <v>0</v>
      </c>
      <c r="G81" s="18">
        <v>0</v>
      </c>
      <c r="H81" s="269"/>
      <c r="I81" s="229"/>
      <c r="J81" s="231"/>
      <c r="K81" s="229"/>
      <c r="L81" s="94"/>
    </row>
    <row r="82" spans="1:12" ht="15">
      <c r="A82" s="229"/>
      <c r="B82" s="94"/>
      <c r="C82" s="267" t="s">
        <v>20</v>
      </c>
      <c r="D82" s="224">
        <f>SUM(D76:D81)</f>
        <v>13</v>
      </c>
      <c r="E82" s="18">
        <f>SUM(E76:E81)</f>
        <v>9</v>
      </c>
      <c r="F82" s="19">
        <f>SUM(F76:F81)</f>
        <v>4</v>
      </c>
      <c r="G82" s="18">
        <f>SUM(G76:G81)</f>
        <v>1</v>
      </c>
      <c r="H82" s="269"/>
      <c r="I82" s="229"/>
      <c r="J82" s="231"/>
      <c r="K82" s="229"/>
      <c r="L82" s="229"/>
    </row>
    <row r="83" spans="1:12" ht="15">
      <c r="A83" s="94"/>
      <c r="B83" s="229"/>
      <c r="C83" s="270"/>
      <c r="D83" s="231"/>
      <c r="E83" s="229"/>
      <c r="F83" s="9"/>
      <c r="G83" s="229"/>
      <c r="H83" s="261"/>
      <c r="I83" s="229"/>
      <c r="J83" s="231"/>
      <c r="K83" s="229"/>
      <c r="L83" s="229"/>
    </row>
    <row r="85" spans="1:11" ht="15">
      <c r="A85" s="426" t="s">
        <v>231</v>
      </c>
      <c r="B85" s="426"/>
      <c r="C85" s="426"/>
      <c r="D85" s="426"/>
      <c r="E85" s="426"/>
      <c r="F85" s="426"/>
      <c r="G85" s="426"/>
      <c r="H85" s="426"/>
      <c r="I85" s="426"/>
      <c r="J85" s="426"/>
      <c r="K85" s="426"/>
    </row>
    <row r="88" spans="2:3" ht="15">
      <c r="B88" s="346" t="s">
        <v>232</v>
      </c>
      <c r="C88" s="346"/>
    </row>
    <row r="92" spans="4:10" ht="15">
      <c r="D92" s="38"/>
      <c r="J92" s="219"/>
    </row>
    <row r="93" spans="4:10" ht="15">
      <c r="D93" s="38"/>
      <c r="J93" s="219"/>
    </row>
    <row r="94" spans="1:12" ht="15.75" customHeight="1">
      <c r="A94" s="346" t="s">
        <v>171</v>
      </c>
      <c r="B94" s="346"/>
      <c r="C94" s="346"/>
      <c r="D94" s="346" t="s">
        <v>172</v>
      </c>
      <c r="E94" s="346"/>
      <c r="F94" s="347" t="s">
        <v>173</v>
      </c>
      <c r="G94" s="347"/>
      <c r="H94" s="347"/>
      <c r="I94" s="221"/>
      <c r="J94" s="346"/>
      <c r="K94" s="346"/>
      <c r="L94" s="346"/>
    </row>
    <row r="95" spans="1:12" ht="15.75" customHeight="1">
      <c r="A95" s="344" t="s">
        <v>176</v>
      </c>
      <c r="B95" s="344"/>
      <c r="C95" s="344"/>
      <c r="D95" s="344" t="s">
        <v>177</v>
      </c>
      <c r="E95" s="344"/>
      <c r="F95" s="345" t="s">
        <v>178</v>
      </c>
      <c r="G95" s="345"/>
      <c r="H95" s="345"/>
      <c r="I95" s="219"/>
      <c r="J95" s="344"/>
      <c r="K95" s="344"/>
      <c r="L95" s="344"/>
    </row>
    <row r="96" spans="1:12" ht="15.75" customHeight="1">
      <c r="A96" s="219"/>
      <c r="B96" s="219"/>
      <c r="C96" s="219"/>
      <c r="E96" s="219"/>
      <c r="G96" s="220"/>
      <c r="H96" s="98"/>
      <c r="I96" s="219"/>
      <c r="J96" s="219"/>
      <c r="K96" s="219"/>
      <c r="L96" s="219"/>
    </row>
    <row r="97" spans="1:12" ht="15.75" customHeight="1">
      <c r="A97" s="219"/>
      <c r="B97" s="219"/>
      <c r="C97" s="219"/>
      <c r="E97" s="219"/>
      <c r="G97" s="220"/>
      <c r="H97" s="98"/>
      <c r="I97" s="219"/>
      <c r="J97" s="219"/>
      <c r="K97" s="219"/>
      <c r="L97" s="219"/>
    </row>
    <row r="98" spans="1:12" ht="15.75" customHeight="1">
      <c r="A98" s="219"/>
      <c r="B98" s="219"/>
      <c r="C98" s="219"/>
      <c r="E98" s="219"/>
      <c r="G98" s="220"/>
      <c r="H98" s="98"/>
      <c r="I98" s="219"/>
      <c r="J98" s="219"/>
      <c r="K98" s="219"/>
      <c r="L98" s="219"/>
    </row>
    <row r="99" spans="1:12" ht="15.75" customHeight="1">
      <c r="A99" s="219"/>
      <c r="B99" s="219"/>
      <c r="C99" s="219"/>
      <c r="E99" s="219"/>
      <c r="G99" s="220"/>
      <c r="H99" s="98"/>
      <c r="I99" s="219"/>
      <c r="J99" s="219"/>
      <c r="K99" s="219"/>
      <c r="L99" s="219"/>
    </row>
    <row r="100" spans="4:10" ht="15">
      <c r="D100" s="38"/>
      <c r="J100" s="219"/>
    </row>
    <row r="101" spans="2:12" s="99" customFormat="1" ht="15.75" customHeight="1">
      <c r="B101" s="346" t="s">
        <v>174</v>
      </c>
      <c r="C101" s="346"/>
      <c r="D101" s="346" t="s">
        <v>233</v>
      </c>
      <c r="E101" s="346"/>
      <c r="F101" s="347" t="s">
        <v>234</v>
      </c>
      <c r="G101" s="347"/>
      <c r="H101" s="347"/>
      <c r="I101" s="221"/>
      <c r="J101" s="346"/>
      <c r="K101" s="346"/>
      <c r="L101" s="346"/>
    </row>
    <row r="102" spans="2:12" ht="15.75" customHeight="1">
      <c r="B102" s="344" t="s">
        <v>179</v>
      </c>
      <c r="C102" s="344"/>
      <c r="D102" s="344" t="s">
        <v>180</v>
      </c>
      <c r="E102" s="344"/>
      <c r="F102" s="345" t="s">
        <v>186</v>
      </c>
      <c r="G102" s="345"/>
      <c r="H102" s="345"/>
      <c r="I102" s="219"/>
      <c r="J102" s="344"/>
      <c r="K102" s="344"/>
      <c r="L102" s="344"/>
    </row>
    <row r="103" spans="1:12" ht="15">
      <c r="A103" s="124"/>
      <c r="B103" s="105"/>
      <c r="C103" s="163"/>
      <c r="D103" s="105"/>
      <c r="E103" s="105"/>
      <c r="F103" s="107"/>
      <c r="G103" s="105"/>
      <c r="H103" s="153"/>
      <c r="I103" s="105"/>
      <c r="J103" s="154"/>
      <c r="K103" s="105"/>
      <c r="L103" s="105"/>
    </row>
    <row r="104" spans="1:12" ht="15">
      <c r="A104" s="124"/>
      <c r="B104" s="105"/>
      <c r="C104" s="163"/>
      <c r="D104" s="105"/>
      <c r="E104" s="105"/>
      <c r="F104" s="107"/>
      <c r="G104" s="105"/>
      <c r="H104" s="153"/>
      <c r="I104" s="105"/>
      <c r="J104" s="154"/>
      <c r="K104" s="105"/>
      <c r="L104" s="105"/>
    </row>
  </sheetData>
  <sheetProtection/>
  <mergeCells count="92">
    <mergeCell ref="B1:C1"/>
    <mergeCell ref="D1:H1"/>
    <mergeCell ref="B2:C2"/>
    <mergeCell ref="D2:H2"/>
    <mergeCell ref="B3:C3"/>
    <mergeCell ref="D3:H3"/>
    <mergeCell ref="B4:C4"/>
    <mergeCell ref="D4:H4"/>
    <mergeCell ref="B5:C5"/>
    <mergeCell ref="D5:H5"/>
    <mergeCell ref="H6:K6"/>
    <mergeCell ref="A7:K7"/>
    <mergeCell ref="A8:A9"/>
    <mergeCell ref="B8:B9"/>
    <mergeCell ref="C8:C9"/>
    <mergeCell ref="D8:K8"/>
    <mergeCell ref="A10:A46"/>
    <mergeCell ref="C10:J10"/>
    <mergeCell ref="K10:K46"/>
    <mergeCell ref="C11:J11"/>
    <mergeCell ref="J12:J13"/>
    <mergeCell ref="C14:J14"/>
    <mergeCell ref="C15:J15"/>
    <mergeCell ref="C17:J17"/>
    <mergeCell ref="C18:J18"/>
    <mergeCell ref="J19:J21"/>
    <mergeCell ref="C22:J22"/>
    <mergeCell ref="C23:J23"/>
    <mergeCell ref="C25:J25"/>
    <mergeCell ref="C26:J26"/>
    <mergeCell ref="J27:J28"/>
    <mergeCell ref="C29:J29"/>
    <mergeCell ref="C30:J30"/>
    <mergeCell ref="J31:J32"/>
    <mergeCell ref="C33:J33"/>
    <mergeCell ref="C34:J34"/>
    <mergeCell ref="J35:J37"/>
    <mergeCell ref="C38:J38"/>
    <mergeCell ref="C39:J39"/>
    <mergeCell ref="J40:J42"/>
    <mergeCell ref="C43:J43"/>
    <mergeCell ref="C44:J44"/>
    <mergeCell ref="J45:J46"/>
    <mergeCell ref="A47:A48"/>
    <mergeCell ref="B47:B48"/>
    <mergeCell ref="C47:C48"/>
    <mergeCell ref="D47:K47"/>
    <mergeCell ref="A49:A53"/>
    <mergeCell ref="C49:J49"/>
    <mergeCell ref="K49:K53"/>
    <mergeCell ref="C50:J50"/>
    <mergeCell ref="J51:J53"/>
    <mergeCell ref="A54:A55"/>
    <mergeCell ref="B54:B55"/>
    <mergeCell ref="C54:C55"/>
    <mergeCell ref="D54:K54"/>
    <mergeCell ref="A56:A59"/>
    <mergeCell ref="C56:J56"/>
    <mergeCell ref="K56:K59"/>
    <mergeCell ref="C57:J57"/>
    <mergeCell ref="J58:J59"/>
    <mergeCell ref="A60:A61"/>
    <mergeCell ref="B60:B61"/>
    <mergeCell ref="C60:C61"/>
    <mergeCell ref="D60:K60"/>
    <mergeCell ref="A62:A71"/>
    <mergeCell ref="C62:J62"/>
    <mergeCell ref="K62:K71"/>
    <mergeCell ref="C63:J63"/>
    <mergeCell ref="J64:J67"/>
    <mergeCell ref="C68:J68"/>
    <mergeCell ref="C69:J69"/>
    <mergeCell ref="J70:J71"/>
    <mergeCell ref="F101:H101"/>
    <mergeCell ref="J101:L101"/>
    <mergeCell ref="C74:G74"/>
    <mergeCell ref="A85:K85"/>
    <mergeCell ref="B88:C88"/>
    <mergeCell ref="A94:C94"/>
    <mergeCell ref="D94:E94"/>
    <mergeCell ref="F94:H94"/>
    <mergeCell ref="J94:L94"/>
    <mergeCell ref="B102:C102"/>
    <mergeCell ref="D102:E102"/>
    <mergeCell ref="F102:H102"/>
    <mergeCell ref="J102:L102"/>
    <mergeCell ref="A95:C95"/>
    <mergeCell ref="D95:E95"/>
    <mergeCell ref="F95:H95"/>
    <mergeCell ref="J95:L95"/>
    <mergeCell ref="B101:C101"/>
    <mergeCell ref="D101:E101"/>
  </mergeCells>
  <printOptions/>
  <pageMargins left="1.36" right="0.3" top="0.7480314960629921" bottom="0.7480314960629921" header="0.31496062992125984" footer="0.31496062992125984"/>
  <pageSetup horizontalDpi="600" verticalDpi="600" orientation="landscape" paperSize="9" scale="43" r:id="rId3"/>
  <legacyDrawing r:id="rId2"/>
</worksheet>
</file>

<file path=xl/worksheets/sheet5.xml><?xml version="1.0" encoding="utf-8"?>
<worksheet xmlns="http://schemas.openxmlformats.org/spreadsheetml/2006/main" xmlns:r="http://schemas.openxmlformats.org/officeDocument/2006/relationships">
  <dimension ref="A1:L100"/>
  <sheetViews>
    <sheetView showGridLines="0" tabSelected="1" view="pageBreakPreview" zoomScale="118" zoomScaleSheetLayoutView="118" zoomScalePageLayoutView="0" workbookViewId="0" topLeftCell="D10">
      <selection activeCell="K10" sqref="K10:K46"/>
    </sheetView>
  </sheetViews>
  <sheetFormatPr defaultColWidth="11.421875" defaultRowHeight="15"/>
  <cols>
    <col min="1" max="1" width="10.7109375" style="38" customWidth="1"/>
    <col min="2" max="2" width="19.7109375" style="38" customWidth="1"/>
    <col min="3" max="3" width="49.28125" style="38" customWidth="1"/>
    <col min="4" max="4" width="12.8515625" style="38" customWidth="1"/>
    <col min="5" max="5" width="31.421875" style="38" customWidth="1"/>
    <col min="6" max="6" width="11.28125" style="202" customWidth="1"/>
    <col min="7" max="7" width="14.421875" style="38" customWidth="1"/>
    <col min="8" max="8" width="44.8515625" style="95" customWidth="1"/>
    <col min="9" max="9" width="28.140625" style="38" customWidth="1"/>
    <col min="10" max="10" width="18.57421875" style="38" customWidth="1"/>
    <col min="11" max="11" width="11.421875" style="38" customWidth="1"/>
    <col min="12" max="12" width="25.00390625" style="38" customWidth="1"/>
    <col min="13" max="16384" width="11.421875" style="38" customWidth="1"/>
  </cols>
  <sheetData>
    <row r="1" spans="1:12" ht="15" customHeight="1">
      <c r="A1" s="100"/>
      <c r="B1" s="407" t="s">
        <v>15</v>
      </c>
      <c r="C1" s="408"/>
      <c r="D1" s="409" t="s">
        <v>38</v>
      </c>
      <c r="E1" s="409"/>
      <c r="F1" s="409"/>
      <c r="G1" s="409"/>
      <c r="H1" s="409"/>
      <c r="I1" s="101"/>
      <c r="J1" s="101"/>
      <c r="K1" s="102"/>
      <c r="L1" s="103"/>
    </row>
    <row r="2" spans="1:12" ht="15">
      <c r="A2" s="104"/>
      <c r="B2" s="399" t="s">
        <v>17</v>
      </c>
      <c r="C2" s="400"/>
      <c r="D2" s="401">
        <v>2018</v>
      </c>
      <c r="E2" s="401"/>
      <c r="F2" s="401"/>
      <c r="G2" s="401"/>
      <c r="H2" s="401"/>
      <c r="I2" s="105"/>
      <c r="J2" s="105"/>
      <c r="K2" s="106"/>
      <c r="L2" s="103"/>
    </row>
    <row r="3" spans="1:12" ht="15" customHeight="1">
      <c r="A3" s="104"/>
      <c r="B3" s="399" t="s">
        <v>30</v>
      </c>
      <c r="C3" s="400"/>
      <c r="D3" s="401" t="s">
        <v>147</v>
      </c>
      <c r="E3" s="401"/>
      <c r="F3" s="401"/>
      <c r="G3" s="401"/>
      <c r="H3" s="401"/>
      <c r="I3" s="105"/>
      <c r="J3" s="105"/>
      <c r="K3" s="106"/>
      <c r="L3" s="103"/>
    </row>
    <row r="4" spans="1:12" ht="15" customHeight="1">
      <c r="A4" s="104"/>
      <c r="B4" s="399" t="s">
        <v>33</v>
      </c>
      <c r="C4" s="400"/>
      <c r="D4" s="401" t="s">
        <v>148</v>
      </c>
      <c r="E4" s="401"/>
      <c r="F4" s="401"/>
      <c r="G4" s="401"/>
      <c r="H4" s="401"/>
      <c r="I4" s="105"/>
      <c r="J4" s="105"/>
      <c r="K4" s="106"/>
      <c r="L4" s="103"/>
    </row>
    <row r="5" spans="1:12" ht="15" customHeight="1">
      <c r="A5" s="104"/>
      <c r="B5" s="399" t="s">
        <v>18</v>
      </c>
      <c r="C5" s="400"/>
      <c r="D5" s="401" t="s">
        <v>240</v>
      </c>
      <c r="E5" s="401"/>
      <c r="F5" s="401"/>
      <c r="G5" s="401"/>
      <c r="H5" s="401"/>
      <c r="I5" s="105"/>
      <c r="J5" s="105"/>
      <c r="K5" s="106"/>
      <c r="L5" s="103"/>
    </row>
    <row r="6" spans="1:12" ht="15">
      <c r="A6" s="104"/>
      <c r="B6" s="105"/>
      <c r="C6" s="105"/>
      <c r="D6" s="105"/>
      <c r="E6" s="105"/>
      <c r="F6" s="107"/>
      <c r="G6" s="105"/>
      <c r="H6" s="402" t="s">
        <v>34</v>
      </c>
      <c r="I6" s="402"/>
      <c r="J6" s="402"/>
      <c r="K6" s="403"/>
      <c r="L6" s="103"/>
    </row>
    <row r="7" spans="1:12" ht="15" customHeight="1">
      <c r="A7" s="404" t="s">
        <v>39</v>
      </c>
      <c r="B7" s="405"/>
      <c r="C7" s="405"/>
      <c r="D7" s="405"/>
      <c r="E7" s="405"/>
      <c r="F7" s="405"/>
      <c r="G7" s="405"/>
      <c r="H7" s="405"/>
      <c r="I7" s="405"/>
      <c r="J7" s="405"/>
      <c r="K7" s="406"/>
      <c r="L7" s="103"/>
    </row>
    <row r="8" spans="1:12" ht="15" customHeight="1">
      <c r="A8" s="366" t="s">
        <v>28</v>
      </c>
      <c r="B8" s="368" t="s">
        <v>25</v>
      </c>
      <c r="C8" s="368" t="s">
        <v>9</v>
      </c>
      <c r="D8" s="375" t="s">
        <v>10</v>
      </c>
      <c r="E8" s="375"/>
      <c r="F8" s="375"/>
      <c r="G8" s="375"/>
      <c r="H8" s="375"/>
      <c r="I8" s="375"/>
      <c r="J8" s="375"/>
      <c r="K8" s="376"/>
      <c r="L8" s="103"/>
    </row>
    <row r="9" spans="1:12" ht="63.75">
      <c r="A9" s="367"/>
      <c r="B9" s="369"/>
      <c r="C9" s="369"/>
      <c r="D9" s="108" t="s">
        <v>4</v>
      </c>
      <c r="E9" s="108" t="s">
        <v>26</v>
      </c>
      <c r="F9" s="109" t="s">
        <v>27</v>
      </c>
      <c r="G9" s="108" t="s">
        <v>7</v>
      </c>
      <c r="H9" s="110" t="s">
        <v>19</v>
      </c>
      <c r="I9" s="108" t="s">
        <v>8</v>
      </c>
      <c r="J9" s="108" t="s">
        <v>5</v>
      </c>
      <c r="K9" s="111" t="s">
        <v>31</v>
      </c>
      <c r="L9" s="103"/>
    </row>
    <row r="10" spans="1:12" ht="55.5" customHeight="1">
      <c r="A10" s="359">
        <v>0.5</v>
      </c>
      <c r="B10" s="112" t="s">
        <v>41</v>
      </c>
      <c r="C10" s="391" t="s">
        <v>40</v>
      </c>
      <c r="D10" s="391"/>
      <c r="E10" s="391"/>
      <c r="F10" s="391"/>
      <c r="G10" s="391"/>
      <c r="H10" s="391"/>
      <c r="I10" s="391"/>
      <c r="J10" s="391"/>
      <c r="K10" s="392">
        <f>((J12+J16+J19+J24+J27+J31+J35+J40+J45)/9)*0.5</f>
        <v>0.38555555555555554</v>
      </c>
      <c r="L10" s="103"/>
    </row>
    <row r="11" spans="1:12" ht="22.5" customHeight="1">
      <c r="A11" s="360"/>
      <c r="B11" s="113" t="s">
        <v>29</v>
      </c>
      <c r="C11" s="395" t="s">
        <v>65</v>
      </c>
      <c r="D11" s="395"/>
      <c r="E11" s="395"/>
      <c r="F11" s="395"/>
      <c r="G11" s="395"/>
      <c r="H11" s="395"/>
      <c r="I11" s="395"/>
      <c r="J11" s="395"/>
      <c r="K11" s="393"/>
      <c r="L11" s="114"/>
    </row>
    <row r="12" spans="1:12" ht="38.25">
      <c r="A12" s="360"/>
      <c r="B12" s="176" t="s">
        <v>0</v>
      </c>
      <c r="C12" s="116" t="s">
        <v>66</v>
      </c>
      <c r="D12" s="169">
        <v>43738</v>
      </c>
      <c r="E12" s="216" t="s">
        <v>187</v>
      </c>
      <c r="F12" s="119">
        <v>1</v>
      </c>
      <c r="G12" s="204">
        <v>0.3</v>
      </c>
      <c r="H12" s="116"/>
      <c r="I12" s="204">
        <v>0.3</v>
      </c>
      <c r="J12" s="418">
        <v>1</v>
      </c>
      <c r="K12" s="393"/>
      <c r="L12" s="103"/>
    </row>
    <row r="13" spans="1:12" ht="40.5" customHeight="1">
      <c r="A13" s="360"/>
      <c r="B13" s="176" t="s">
        <v>1</v>
      </c>
      <c r="C13" s="116" t="s">
        <v>68</v>
      </c>
      <c r="D13" s="169">
        <v>43768</v>
      </c>
      <c r="E13" s="216" t="s">
        <v>188</v>
      </c>
      <c r="F13" s="119">
        <v>1</v>
      </c>
      <c r="G13" s="204">
        <v>0.7</v>
      </c>
      <c r="H13" s="116"/>
      <c r="I13" s="167">
        <v>0.7</v>
      </c>
      <c r="J13" s="418"/>
      <c r="K13" s="393"/>
      <c r="L13" s="103"/>
    </row>
    <row r="14" spans="1:12" s="94" customFormat="1" ht="46.5" customHeight="1">
      <c r="A14" s="360"/>
      <c r="B14" s="113" t="s">
        <v>42</v>
      </c>
      <c r="C14" s="396" t="s">
        <v>43</v>
      </c>
      <c r="D14" s="397"/>
      <c r="E14" s="397"/>
      <c r="F14" s="397"/>
      <c r="G14" s="397"/>
      <c r="H14" s="397"/>
      <c r="I14" s="397"/>
      <c r="J14" s="398"/>
      <c r="K14" s="393"/>
      <c r="L14" s="124"/>
    </row>
    <row r="15" spans="1:12" ht="15">
      <c r="A15" s="360"/>
      <c r="B15" s="113" t="s">
        <v>29</v>
      </c>
      <c r="C15" s="388" t="s">
        <v>116</v>
      </c>
      <c r="D15" s="389"/>
      <c r="E15" s="389"/>
      <c r="F15" s="389"/>
      <c r="G15" s="389"/>
      <c r="H15" s="389"/>
      <c r="I15" s="389"/>
      <c r="J15" s="390"/>
      <c r="K15" s="393"/>
      <c r="L15" s="103"/>
    </row>
    <row r="16" spans="1:12" ht="58.5" customHeight="1">
      <c r="A16" s="360"/>
      <c r="B16" s="176" t="s">
        <v>0</v>
      </c>
      <c r="C16" s="121" t="s">
        <v>132</v>
      </c>
      <c r="D16" s="196">
        <v>44012</v>
      </c>
      <c r="E16" s="84" t="s">
        <v>133</v>
      </c>
      <c r="F16" s="119">
        <v>1</v>
      </c>
      <c r="G16" s="204">
        <v>1</v>
      </c>
      <c r="H16" s="127"/>
      <c r="I16" s="204">
        <v>1</v>
      </c>
      <c r="J16" s="214">
        <v>1</v>
      </c>
      <c r="K16" s="393"/>
      <c r="L16" s="103"/>
    </row>
    <row r="17" spans="1:12" ht="53.25" customHeight="1">
      <c r="A17" s="360"/>
      <c r="B17" s="113" t="s">
        <v>44</v>
      </c>
      <c r="C17" s="391" t="s">
        <v>46</v>
      </c>
      <c r="D17" s="391"/>
      <c r="E17" s="391"/>
      <c r="F17" s="391"/>
      <c r="G17" s="391"/>
      <c r="H17" s="391"/>
      <c r="I17" s="391"/>
      <c r="J17" s="391"/>
      <c r="K17" s="393"/>
      <c r="L17" s="103"/>
    </row>
    <row r="18" spans="1:12" ht="29.25" customHeight="1">
      <c r="A18" s="360"/>
      <c r="B18" s="113" t="s">
        <v>29</v>
      </c>
      <c r="C18" s="391" t="s">
        <v>94</v>
      </c>
      <c r="D18" s="391"/>
      <c r="E18" s="391"/>
      <c r="F18" s="391"/>
      <c r="G18" s="391"/>
      <c r="H18" s="391"/>
      <c r="I18" s="391"/>
      <c r="J18" s="391"/>
      <c r="K18" s="393"/>
      <c r="L18" s="103"/>
    </row>
    <row r="19" spans="1:12" ht="122.25" customHeight="1">
      <c r="A19" s="360"/>
      <c r="B19" s="176" t="s">
        <v>0</v>
      </c>
      <c r="C19" s="177" t="s">
        <v>140</v>
      </c>
      <c r="D19" s="128">
        <v>43708</v>
      </c>
      <c r="E19" s="178" t="s">
        <v>141</v>
      </c>
      <c r="F19" s="119">
        <v>1</v>
      </c>
      <c r="G19" s="130">
        <v>0.5</v>
      </c>
      <c r="H19" s="211"/>
      <c r="I19" s="167">
        <v>0.5</v>
      </c>
      <c r="J19" s="353">
        <f>(I19+I20+I21)</f>
        <v>0.9400000000000001</v>
      </c>
      <c r="K19" s="393"/>
      <c r="L19" s="103"/>
    </row>
    <row r="20" spans="1:12" ht="130.5" customHeight="1">
      <c r="A20" s="360"/>
      <c r="B20" s="176" t="s">
        <v>139</v>
      </c>
      <c r="C20" s="177" t="s">
        <v>118</v>
      </c>
      <c r="D20" s="197">
        <v>44012</v>
      </c>
      <c r="E20" s="271" t="s">
        <v>215</v>
      </c>
      <c r="F20" s="119">
        <v>3</v>
      </c>
      <c r="G20" s="130">
        <v>0.1</v>
      </c>
      <c r="H20" s="211"/>
      <c r="I20" s="204">
        <v>0.04</v>
      </c>
      <c r="J20" s="353"/>
      <c r="K20" s="393"/>
      <c r="L20" s="103"/>
    </row>
    <row r="21" spans="1:12" ht="79.5" customHeight="1">
      <c r="A21" s="360"/>
      <c r="B21" s="176" t="s">
        <v>2</v>
      </c>
      <c r="C21" s="177" t="s">
        <v>119</v>
      </c>
      <c r="D21" s="131">
        <v>43738</v>
      </c>
      <c r="E21" s="179" t="s">
        <v>95</v>
      </c>
      <c r="F21" s="119">
        <v>1</v>
      </c>
      <c r="G21" s="130">
        <v>0.4</v>
      </c>
      <c r="H21" s="211"/>
      <c r="I21" s="167">
        <v>0.4</v>
      </c>
      <c r="J21" s="353"/>
      <c r="K21" s="393"/>
      <c r="L21" s="103"/>
    </row>
    <row r="22" spans="1:12" ht="25.5">
      <c r="A22" s="360"/>
      <c r="B22" s="108" t="s">
        <v>45</v>
      </c>
      <c r="C22" s="320" t="s">
        <v>47</v>
      </c>
      <c r="D22" s="321"/>
      <c r="E22" s="321"/>
      <c r="F22" s="321"/>
      <c r="G22" s="321"/>
      <c r="H22" s="321"/>
      <c r="I22" s="321"/>
      <c r="J22" s="321"/>
      <c r="K22" s="393"/>
      <c r="L22" s="103"/>
    </row>
    <row r="23" spans="1:12" ht="15">
      <c r="A23" s="360"/>
      <c r="B23" s="113" t="s">
        <v>29</v>
      </c>
      <c r="C23" s="320" t="s">
        <v>120</v>
      </c>
      <c r="D23" s="321"/>
      <c r="E23" s="321"/>
      <c r="F23" s="321"/>
      <c r="G23" s="321"/>
      <c r="H23" s="321"/>
      <c r="I23" s="321"/>
      <c r="J23" s="321"/>
      <c r="K23" s="393"/>
      <c r="L23" s="103"/>
    </row>
    <row r="24" spans="1:12" ht="48.75" customHeight="1">
      <c r="A24" s="360"/>
      <c r="B24" s="115" t="s">
        <v>0</v>
      </c>
      <c r="C24" s="116" t="s">
        <v>121</v>
      </c>
      <c r="D24" s="197">
        <v>43798</v>
      </c>
      <c r="E24" s="84" t="s">
        <v>199</v>
      </c>
      <c r="F24" s="119">
        <v>1</v>
      </c>
      <c r="G24" s="130">
        <v>1</v>
      </c>
      <c r="H24" s="177"/>
      <c r="I24" s="204">
        <v>1</v>
      </c>
      <c r="J24" s="214">
        <v>1</v>
      </c>
      <c r="K24" s="393"/>
      <c r="L24" s="103"/>
    </row>
    <row r="25" spans="1:12" ht="22.5" customHeight="1">
      <c r="A25" s="360"/>
      <c r="B25" s="108" t="s">
        <v>49</v>
      </c>
      <c r="C25" s="384" t="s">
        <v>48</v>
      </c>
      <c r="D25" s="384"/>
      <c r="E25" s="384"/>
      <c r="F25" s="384"/>
      <c r="G25" s="384"/>
      <c r="H25" s="384"/>
      <c r="I25" s="384"/>
      <c r="J25" s="384"/>
      <c r="K25" s="393"/>
      <c r="L25" s="103"/>
    </row>
    <row r="26" spans="1:12" ht="15">
      <c r="A26" s="360"/>
      <c r="B26" s="113" t="s">
        <v>29</v>
      </c>
      <c r="C26" s="384" t="s">
        <v>122</v>
      </c>
      <c r="D26" s="384"/>
      <c r="E26" s="384"/>
      <c r="F26" s="384"/>
      <c r="G26" s="384"/>
      <c r="H26" s="384"/>
      <c r="I26" s="384"/>
      <c r="J26" s="384"/>
      <c r="K26" s="393"/>
      <c r="L26" s="103"/>
    </row>
    <row r="27" spans="1:12" ht="51">
      <c r="A27" s="360"/>
      <c r="B27" s="115" t="s">
        <v>0</v>
      </c>
      <c r="C27" s="116" t="s">
        <v>123</v>
      </c>
      <c r="D27" s="172">
        <v>44012</v>
      </c>
      <c r="E27" s="274" t="s">
        <v>236</v>
      </c>
      <c r="F27" s="119">
        <v>1</v>
      </c>
      <c r="G27" s="137">
        <v>0.5</v>
      </c>
      <c r="H27" s="135"/>
      <c r="I27" s="204">
        <v>0</v>
      </c>
      <c r="J27" s="353">
        <v>0</v>
      </c>
      <c r="K27" s="393"/>
      <c r="L27" s="103"/>
    </row>
    <row r="28" spans="1:12" ht="51">
      <c r="A28" s="360"/>
      <c r="B28" s="115" t="s">
        <v>1</v>
      </c>
      <c r="C28" s="134" t="s">
        <v>98</v>
      </c>
      <c r="D28" s="133">
        <v>44012</v>
      </c>
      <c r="E28" s="275" t="s">
        <v>237</v>
      </c>
      <c r="F28" s="119">
        <v>1</v>
      </c>
      <c r="G28" s="137">
        <v>0.5</v>
      </c>
      <c r="H28" s="139"/>
      <c r="I28" s="204">
        <v>0</v>
      </c>
      <c r="J28" s="353"/>
      <c r="K28" s="393"/>
      <c r="L28" s="103"/>
    </row>
    <row r="29" spans="1:12" ht="24.75" customHeight="1">
      <c r="A29" s="360"/>
      <c r="B29" s="108" t="s">
        <v>50</v>
      </c>
      <c r="C29" s="422" t="s">
        <v>51</v>
      </c>
      <c r="D29" s="423"/>
      <c r="E29" s="423"/>
      <c r="F29" s="423"/>
      <c r="G29" s="423"/>
      <c r="H29" s="423"/>
      <c r="I29" s="423"/>
      <c r="J29" s="424"/>
      <c r="K29" s="393"/>
      <c r="L29" s="103"/>
    </row>
    <row r="30" spans="1:12" ht="24.75" customHeight="1">
      <c r="A30" s="360"/>
      <c r="B30" s="113" t="s">
        <v>29</v>
      </c>
      <c r="C30" s="395" t="s">
        <v>124</v>
      </c>
      <c r="D30" s="395"/>
      <c r="E30" s="395"/>
      <c r="F30" s="395"/>
      <c r="G30" s="395"/>
      <c r="H30" s="395"/>
      <c r="I30" s="395"/>
      <c r="J30" s="395"/>
      <c r="K30" s="393"/>
      <c r="L30" s="103"/>
    </row>
    <row r="31" spans="1:12" ht="51">
      <c r="A31" s="360"/>
      <c r="B31" s="115" t="s">
        <v>0</v>
      </c>
      <c r="C31" s="134" t="s">
        <v>125</v>
      </c>
      <c r="D31" s="172">
        <v>43951</v>
      </c>
      <c r="E31" s="272" t="s">
        <v>235</v>
      </c>
      <c r="F31" s="119">
        <v>1</v>
      </c>
      <c r="G31" s="137">
        <v>0.7</v>
      </c>
      <c r="H31" s="139"/>
      <c r="I31" s="204">
        <v>0</v>
      </c>
      <c r="J31" s="353">
        <v>0</v>
      </c>
      <c r="K31" s="393"/>
      <c r="L31" s="103"/>
    </row>
    <row r="32" spans="1:12" ht="51">
      <c r="A32" s="360"/>
      <c r="B32" s="115" t="s">
        <v>1</v>
      </c>
      <c r="C32" s="116" t="s">
        <v>101</v>
      </c>
      <c r="D32" s="172">
        <v>44012</v>
      </c>
      <c r="E32" s="273" t="s">
        <v>235</v>
      </c>
      <c r="F32" s="119">
        <v>1</v>
      </c>
      <c r="G32" s="137">
        <v>0.3</v>
      </c>
      <c r="H32" s="139"/>
      <c r="I32" s="204">
        <v>0</v>
      </c>
      <c r="J32" s="353"/>
      <c r="K32" s="393"/>
      <c r="L32" s="103"/>
    </row>
    <row r="33" spans="1:12" ht="27" customHeight="1">
      <c r="A33" s="360"/>
      <c r="B33" s="113" t="s">
        <v>52</v>
      </c>
      <c r="C33" s="315" t="s">
        <v>152</v>
      </c>
      <c r="D33" s="316"/>
      <c r="E33" s="316"/>
      <c r="F33" s="316"/>
      <c r="G33" s="316"/>
      <c r="H33" s="316"/>
      <c r="I33" s="316"/>
      <c r="J33" s="317"/>
      <c r="K33" s="393"/>
      <c r="L33" s="103"/>
    </row>
    <row r="34" spans="1:12" ht="24.75" customHeight="1">
      <c r="A34" s="360"/>
      <c r="B34" s="113" t="s">
        <v>29</v>
      </c>
      <c r="C34" s="395" t="s">
        <v>103</v>
      </c>
      <c r="D34" s="395"/>
      <c r="E34" s="395"/>
      <c r="F34" s="395"/>
      <c r="G34" s="395"/>
      <c r="H34" s="395"/>
      <c r="I34" s="395"/>
      <c r="J34" s="395"/>
      <c r="K34" s="393"/>
      <c r="L34" s="103"/>
    </row>
    <row r="35" spans="1:12" ht="51">
      <c r="A35" s="360"/>
      <c r="B35" s="115" t="s">
        <v>0</v>
      </c>
      <c r="C35" s="177" t="s">
        <v>104</v>
      </c>
      <c r="D35" s="128">
        <v>43707</v>
      </c>
      <c r="E35" s="210" t="s">
        <v>105</v>
      </c>
      <c r="F35" s="119">
        <v>1</v>
      </c>
      <c r="G35" s="137">
        <v>0.1</v>
      </c>
      <c r="H35" s="164"/>
      <c r="I35" s="167">
        <v>0.1</v>
      </c>
      <c r="J35" s="420">
        <f>(I35+I36+I37)</f>
        <v>1</v>
      </c>
      <c r="K35" s="393"/>
      <c r="L35" s="103"/>
    </row>
    <row r="36" spans="1:12" ht="68.25" customHeight="1">
      <c r="A36" s="360"/>
      <c r="B36" s="115" t="s">
        <v>1</v>
      </c>
      <c r="C36" s="177" t="s">
        <v>106</v>
      </c>
      <c r="D36" s="128">
        <v>43707</v>
      </c>
      <c r="E36" s="182" t="s">
        <v>107</v>
      </c>
      <c r="F36" s="119">
        <v>1</v>
      </c>
      <c r="G36" s="137">
        <v>0.4</v>
      </c>
      <c r="H36" s="164"/>
      <c r="I36" s="167">
        <v>0.4</v>
      </c>
      <c r="J36" s="421"/>
      <c r="K36" s="393"/>
      <c r="L36" s="103"/>
    </row>
    <row r="37" spans="1:12" ht="38.25">
      <c r="A37" s="360"/>
      <c r="B37" s="115" t="s">
        <v>2</v>
      </c>
      <c r="C37" s="140" t="s">
        <v>108</v>
      </c>
      <c r="D37" s="198">
        <v>43920</v>
      </c>
      <c r="E37" s="84" t="s">
        <v>216</v>
      </c>
      <c r="F37" s="119">
        <v>1</v>
      </c>
      <c r="G37" s="137">
        <v>0.5</v>
      </c>
      <c r="H37" s="135"/>
      <c r="I37" s="204">
        <v>0.5</v>
      </c>
      <c r="J37" s="421"/>
      <c r="K37" s="393"/>
      <c r="L37" s="103"/>
    </row>
    <row r="38" spans="1:12" ht="51.75" customHeight="1">
      <c r="A38" s="360"/>
      <c r="B38" s="113" t="s">
        <v>53</v>
      </c>
      <c r="C38" s="315" t="s">
        <v>54</v>
      </c>
      <c r="D38" s="316"/>
      <c r="E38" s="316"/>
      <c r="F38" s="316"/>
      <c r="G38" s="316"/>
      <c r="H38" s="316"/>
      <c r="I38" s="316"/>
      <c r="J38" s="317"/>
      <c r="K38" s="393"/>
      <c r="L38" s="103"/>
    </row>
    <row r="39" spans="1:12" ht="15">
      <c r="A39" s="360"/>
      <c r="B39" s="113" t="s">
        <v>29</v>
      </c>
      <c r="C39" s="395" t="s">
        <v>110</v>
      </c>
      <c r="D39" s="395"/>
      <c r="E39" s="395"/>
      <c r="F39" s="395"/>
      <c r="G39" s="395"/>
      <c r="H39" s="395"/>
      <c r="I39" s="395"/>
      <c r="J39" s="395"/>
      <c r="K39" s="393"/>
      <c r="L39" s="103"/>
    </row>
    <row r="40" spans="1:12" ht="117.75" customHeight="1">
      <c r="A40" s="360"/>
      <c r="B40" s="115" t="s">
        <v>0</v>
      </c>
      <c r="C40" s="177" t="s">
        <v>111</v>
      </c>
      <c r="D40" s="141">
        <v>43738</v>
      </c>
      <c r="E40" s="142" t="s">
        <v>112</v>
      </c>
      <c r="F40" s="119">
        <v>1</v>
      </c>
      <c r="G40" s="137">
        <v>0.3</v>
      </c>
      <c r="H40" s="177"/>
      <c r="I40" s="209">
        <v>0.3</v>
      </c>
      <c r="J40" s="420">
        <f>(I40+I41+I42)</f>
        <v>1</v>
      </c>
      <c r="K40" s="393"/>
      <c r="L40" s="103"/>
    </row>
    <row r="41" spans="1:12" ht="64.5" customHeight="1">
      <c r="A41" s="360"/>
      <c r="B41" s="115" t="s">
        <v>1</v>
      </c>
      <c r="C41" s="177" t="s">
        <v>126</v>
      </c>
      <c r="D41" s="141">
        <v>43769</v>
      </c>
      <c r="E41" s="20" t="s">
        <v>113</v>
      </c>
      <c r="F41" s="119">
        <v>1</v>
      </c>
      <c r="G41" s="137">
        <v>0.2</v>
      </c>
      <c r="H41" s="177"/>
      <c r="I41" s="209">
        <v>0.2</v>
      </c>
      <c r="J41" s="421"/>
      <c r="K41" s="393"/>
      <c r="L41" s="103"/>
    </row>
    <row r="42" spans="1:12" ht="69" customHeight="1">
      <c r="A42" s="360"/>
      <c r="B42" s="115" t="s">
        <v>2</v>
      </c>
      <c r="C42" s="177" t="s">
        <v>114</v>
      </c>
      <c r="D42" s="141">
        <v>43769</v>
      </c>
      <c r="E42" s="20" t="s">
        <v>115</v>
      </c>
      <c r="F42" s="119">
        <v>1</v>
      </c>
      <c r="G42" s="137">
        <v>0.5</v>
      </c>
      <c r="H42" s="177"/>
      <c r="I42" s="209">
        <v>0.5</v>
      </c>
      <c r="J42" s="421"/>
      <c r="K42" s="393"/>
      <c r="L42" s="103"/>
    </row>
    <row r="43" spans="1:12" ht="43.5" customHeight="1">
      <c r="A43" s="360"/>
      <c r="B43" s="113" t="s">
        <v>55</v>
      </c>
      <c r="C43" s="315" t="s">
        <v>56</v>
      </c>
      <c r="D43" s="316"/>
      <c r="E43" s="316"/>
      <c r="F43" s="316"/>
      <c r="G43" s="316"/>
      <c r="H43" s="316"/>
      <c r="I43" s="316"/>
      <c r="J43" s="317"/>
      <c r="K43" s="393"/>
      <c r="L43" s="103"/>
    </row>
    <row r="44" spans="1:12" ht="24.75" customHeight="1">
      <c r="A44" s="360"/>
      <c r="B44" s="113" t="s">
        <v>29</v>
      </c>
      <c r="C44" s="384" t="s">
        <v>81</v>
      </c>
      <c r="D44" s="384"/>
      <c r="E44" s="384"/>
      <c r="F44" s="384"/>
      <c r="G44" s="384"/>
      <c r="H44" s="384"/>
      <c r="I44" s="384"/>
      <c r="J44" s="384"/>
      <c r="K44" s="393"/>
      <c r="L44" s="103"/>
    </row>
    <row r="45" spans="1:12" ht="126.75" customHeight="1">
      <c r="A45" s="360"/>
      <c r="B45" s="176" t="s">
        <v>0</v>
      </c>
      <c r="C45" s="177" t="s">
        <v>82</v>
      </c>
      <c r="D45" s="141">
        <v>43692</v>
      </c>
      <c r="E45" s="210" t="s">
        <v>85</v>
      </c>
      <c r="F45" s="119">
        <v>1</v>
      </c>
      <c r="G45" s="144">
        <v>0.5</v>
      </c>
      <c r="H45" s="177"/>
      <c r="I45" s="209">
        <v>0.5</v>
      </c>
      <c r="J45" s="420">
        <f>(I45+I46)</f>
        <v>1</v>
      </c>
      <c r="K45" s="393"/>
      <c r="L45" s="103"/>
    </row>
    <row r="46" spans="1:12" ht="63" customHeight="1">
      <c r="A46" s="360"/>
      <c r="B46" s="176" t="s">
        <v>1</v>
      </c>
      <c r="C46" s="177" t="s">
        <v>83</v>
      </c>
      <c r="D46" s="141">
        <v>43707</v>
      </c>
      <c r="E46" s="210" t="s">
        <v>84</v>
      </c>
      <c r="F46" s="119">
        <v>1</v>
      </c>
      <c r="G46" s="144">
        <v>0.5</v>
      </c>
      <c r="H46" s="177"/>
      <c r="I46" s="209">
        <v>0.5</v>
      </c>
      <c r="J46" s="421"/>
      <c r="K46" s="394"/>
      <c r="L46" s="103"/>
    </row>
    <row r="47" spans="1:12" ht="15" customHeight="1">
      <c r="A47" s="366" t="s">
        <v>28</v>
      </c>
      <c r="B47" s="368" t="s">
        <v>11</v>
      </c>
      <c r="C47" s="368" t="s">
        <v>9</v>
      </c>
      <c r="D47" s="375" t="s">
        <v>10</v>
      </c>
      <c r="E47" s="375"/>
      <c r="F47" s="375"/>
      <c r="G47" s="375"/>
      <c r="H47" s="375"/>
      <c r="I47" s="375"/>
      <c r="J47" s="375"/>
      <c r="K47" s="376"/>
      <c r="L47" s="103"/>
    </row>
    <row r="48" spans="1:12" ht="63.75">
      <c r="A48" s="367"/>
      <c r="B48" s="369"/>
      <c r="C48" s="369"/>
      <c r="D48" s="113" t="s">
        <v>4</v>
      </c>
      <c r="E48" s="113" t="s">
        <v>26</v>
      </c>
      <c r="F48" s="183" t="s">
        <v>27</v>
      </c>
      <c r="G48" s="113" t="s">
        <v>7</v>
      </c>
      <c r="H48" s="113" t="s">
        <v>19</v>
      </c>
      <c r="I48" s="113" t="s">
        <v>8</v>
      </c>
      <c r="J48" s="113" t="s">
        <v>5</v>
      </c>
      <c r="K48" s="111" t="s">
        <v>31</v>
      </c>
      <c r="L48" s="103"/>
    </row>
    <row r="49" spans="1:12" ht="74.25" customHeight="1">
      <c r="A49" s="359">
        <v>0.2</v>
      </c>
      <c r="B49" s="113" t="s">
        <v>57</v>
      </c>
      <c r="C49" s="315" t="s">
        <v>58</v>
      </c>
      <c r="D49" s="316"/>
      <c r="E49" s="316"/>
      <c r="F49" s="316"/>
      <c r="G49" s="316"/>
      <c r="H49" s="316"/>
      <c r="I49" s="316"/>
      <c r="J49" s="317"/>
      <c r="K49" s="363">
        <f>(J51*0.2)</f>
        <v>0.026000000000000002</v>
      </c>
      <c r="L49" s="103"/>
    </row>
    <row r="50" spans="1:12" ht="39.75" customHeight="1">
      <c r="A50" s="360"/>
      <c r="B50" s="113" t="s">
        <v>29</v>
      </c>
      <c r="C50" s="357" t="s">
        <v>70</v>
      </c>
      <c r="D50" s="358"/>
      <c r="E50" s="358"/>
      <c r="F50" s="358"/>
      <c r="G50" s="358"/>
      <c r="H50" s="358"/>
      <c r="I50" s="358"/>
      <c r="J50" s="358"/>
      <c r="K50" s="363"/>
      <c r="L50" s="103"/>
    </row>
    <row r="51" spans="1:12" ht="76.5">
      <c r="A51" s="360"/>
      <c r="B51" s="115" t="s">
        <v>0</v>
      </c>
      <c r="C51" s="145" t="s">
        <v>71</v>
      </c>
      <c r="D51" s="169">
        <v>44043</v>
      </c>
      <c r="E51" s="223" t="s">
        <v>217</v>
      </c>
      <c r="F51" s="119">
        <v>1</v>
      </c>
      <c r="G51" s="204">
        <v>0.25</v>
      </c>
      <c r="H51" s="145"/>
      <c r="I51" s="209">
        <v>0.13</v>
      </c>
      <c r="J51" s="373">
        <v>0.13</v>
      </c>
      <c r="K51" s="363"/>
      <c r="L51" s="103"/>
    </row>
    <row r="52" spans="1:12" ht="81" customHeight="1">
      <c r="A52" s="360"/>
      <c r="B52" s="115" t="s">
        <v>139</v>
      </c>
      <c r="C52" s="178" t="s">
        <v>73</v>
      </c>
      <c r="D52" s="169">
        <v>44043</v>
      </c>
      <c r="E52" s="276" t="s">
        <v>238</v>
      </c>
      <c r="F52" s="119">
        <v>1</v>
      </c>
      <c r="G52" s="204">
        <v>0.25</v>
      </c>
      <c r="H52" s="145"/>
      <c r="I52" s="209">
        <v>0</v>
      </c>
      <c r="J52" s="374"/>
      <c r="K52" s="363"/>
      <c r="L52" s="103"/>
    </row>
    <row r="53" spans="1:12" ht="63.75">
      <c r="A53" s="360"/>
      <c r="B53" s="115" t="s">
        <v>2</v>
      </c>
      <c r="C53" s="184" t="s">
        <v>75</v>
      </c>
      <c r="D53" s="169">
        <v>44043</v>
      </c>
      <c r="E53" s="276" t="s">
        <v>239</v>
      </c>
      <c r="F53" s="119">
        <v>1</v>
      </c>
      <c r="G53" s="204">
        <v>0.5</v>
      </c>
      <c r="H53" s="145"/>
      <c r="I53" s="209">
        <v>0</v>
      </c>
      <c r="J53" s="374"/>
      <c r="K53" s="363"/>
      <c r="L53" s="103"/>
    </row>
    <row r="54" spans="1:12" ht="15">
      <c r="A54" s="366" t="s">
        <v>28</v>
      </c>
      <c r="B54" s="368" t="s">
        <v>36</v>
      </c>
      <c r="C54" s="368" t="s">
        <v>9</v>
      </c>
      <c r="D54" s="375" t="s">
        <v>10</v>
      </c>
      <c r="E54" s="375"/>
      <c r="F54" s="375"/>
      <c r="G54" s="375"/>
      <c r="H54" s="375"/>
      <c r="I54" s="375"/>
      <c r="J54" s="375"/>
      <c r="K54" s="376"/>
      <c r="L54" s="103"/>
    </row>
    <row r="55" spans="1:12" ht="63.75">
      <c r="A55" s="367"/>
      <c r="B55" s="369"/>
      <c r="C55" s="369"/>
      <c r="D55" s="113" t="s">
        <v>4</v>
      </c>
      <c r="E55" s="113" t="s">
        <v>26</v>
      </c>
      <c r="F55" s="183" t="s">
        <v>27</v>
      </c>
      <c r="G55" s="113" t="s">
        <v>7</v>
      </c>
      <c r="H55" s="113" t="s">
        <v>19</v>
      </c>
      <c r="I55" s="113" t="s">
        <v>8</v>
      </c>
      <c r="J55" s="113" t="s">
        <v>5</v>
      </c>
      <c r="K55" s="111" t="s">
        <v>31</v>
      </c>
      <c r="L55" s="103"/>
    </row>
    <row r="56" spans="1:12" ht="37.5" customHeight="1">
      <c r="A56" s="359">
        <v>0.1</v>
      </c>
      <c r="B56" s="113" t="s">
        <v>60</v>
      </c>
      <c r="C56" s="357" t="s">
        <v>59</v>
      </c>
      <c r="D56" s="358"/>
      <c r="E56" s="358"/>
      <c r="F56" s="358"/>
      <c r="G56" s="358"/>
      <c r="H56" s="358"/>
      <c r="I56" s="358"/>
      <c r="J56" s="417"/>
      <c r="K56" s="362">
        <f>(J58*0.1)</f>
        <v>0.1</v>
      </c>
      <c r="L56" s="103"/>
    </row>
    <row r="57" spans="1:12" ht="31.5" customHeight="1">
      <c r="A57" s="360"/>
      <c r="B57" s="113" t="s">
        <v>29</v>
      </c>
      <c r="C57" s="357" t="s">
        <v>127</v>
      </c>
      <c r="D57" s="358"/>
      <c r="E57" s="358"/>
      <c r="F57" s="358"/>
      <c r="G57" s="358"/>
      <c r="H57" s="358"/>
      <c r="I57" s="358"/>
      <c r="J57" s="417"/>
      <c r="K57" s="363"/>
      <c r="L57" s="103"/>
    </row>
    <row r="58" spans="1:12" ht="168.75" customHeight="1">
      <c r="A58" s="360"/>
      <c r="B58" s="176" t="s">
        <v>0</v>
      </c>
      <c r="C58" s="184" t="s">
        <v>128</v>
      </c>
      <c r="D58" s="122">
        <v>43707</v>
      </c>
      <c r="E58" s="185" t="s">
        <v>85</v>
      </c>
      <c r="F58" s="119">
        <v>1</v>
      </c>
      <c r="G58" s="204">
        <v>0.5</v>
      </c>
      <c r="H58" s="145"/>
      <c r="I58" s="167">
        <v>0.5</v>
      </c>
      <c r="J58" s="418">
        <f>SUM(I58:I59)</f>
        <v>1</v>
      </c>
      <c r="K58" s="363"/>
      <c r="L58" s="103"/>
    </row>
    <row r="59" spans="1:12" ht="39" customHeight="1">
      <c r="A59" s="360"/>
      <c r="B59" s="176" t="s">
        <v>1</v>
      </c>
      <c r="C59" s="184" t="s">
        <v>129</v>
      </c>
      <c r="D59" s="199">
        <v>43798</v>
      </c>
      <c r="E59" s="212" t="s">
        <v>198</v>
      </c>
      <c r="F59" s="148">
        <v>1</v>
      </c>
      <c r="G59" s="205">
        <v>0.5</v>
      </c>
      <c r="H59" s="145"/>
      <c r="I59" s="204">
        <v>0.5</v>
      </c>
      <c r="J59" s="419"/>
      <c r="K59" s="364"/>
      <c r="L59" s="103"/>
    </row>
    <row r="60" spans="1:12" ht="15" customHeight="1">
      <c r="A60" s="366" t="s">
        <v>28</v>
      </c>
      <c r="B60" s="368" t="s">
        <v>35</v>
      </c>
      <c r="C60" s="368" t="s">
        <v>9</v>
      </c>
      <c r="D60" s="370" t="s">
        <v>10</v>
      </c>
      <c r="E60" s="371"/>
      <c r="F60" s="371"/>
      <c r="G60" s="371"/>
      <c r="H60" s="371"/>
      <c r="I60" s="371"/>
      <c r="J60" s="371"/>
      <c r="K60" s="372"/>
      <c r="L60" s="103"/>
    </row>
    <row r="61" spans="1:12" ht="33.75" customHeight="1">
      <c r="A61" s="367"/>
      <c r="B61" s="369"/>
      <c r="C61" s="369"/>
      <c r="D61" s="113" t="s">
        <v>4</v>
      </c>
      <c r="E61" s="113" t="s">
        <v>26</v>
      </c>
      <c r="F61" s="183" t="s">
        <v>27</v>
      </c>
      <c r="G61" s="113" t="s">
        <v>7</v>
      </c>
      <c r="H61" s="113" t="s">
        <v>19</v>
      </c>
      <c r="I61" s="113" t="s">
        <v>8</v>
      </c>
      <c r="J61" s="113" t="s">
        <v>5</v>
      </c>
      <c r="K61" s="111" t="s">
        <v>31</v>
      </c>
      <c r="L61" s="103"/>
    </row>
    <row r="62" spans="1:12" ht="24" customHeight="1">
      <c r="A62" s="350">
        <v>0.2</v>
      </c>
      <c r="B62" s="113" t="s">
        <v>61</v>
      </c>
      <c r="C62" s="410" t="s">
        <v>63</v>
      </c>
      <c r="D62" s="410"/>
      <c r="E62" s="410"/>
      <c r="F62" s="410"/>
      <c r="G62" s="410"/>
      <c r="H62" s="410"/>
      <c r="I62" s="410"/>
      <c r="J62" s="410"/>
      <c r="K62" s="353">
        <f>((J64+J70)/2)*0.2</f>
        <v>0.15500000000000003</v>
      </c>
      <c r="L62" s="103"/>
    </row>
    <row r="63" spans="1:12" ht="28.5" customHeight="1">
      <c r="A63" s="350"/>
      <c r="B63" s="113" t="s">
        <v>29</v>
      </c>
      <c r="C63" s="411" t="s">
        <v>162</v>
      </c>
      <c r="D63" s="411"/>
      <c r="E63" s="411"/>
      <c r="F63" s="411"/>
      <c r="G63" s="411"/>
      <c r="H63" s="411"/>
      <c r="I63" s="411"/>
      <c r="J63" s="411"/>
      <c r="K63" s="353"/>
      <c r="L63" s="103"/>
    </row>
    <row r="64" spans="1:12" ht="38.25">
      <c r="A64" s="350"/>
      <c r="B64" s="176" t="s">
        <v>0</v>
      </c>
      <c r="C64" s="182" t="s">
        <v>87</v>
      </c>
      <c r="D64" s="169">
        <v>43826</v>
      </c>
      <c r="E64" s="207" t="s">
        <v>191</v>
      </c>
      <c r="F64" s="119">
        <v>1</v>
      </c>
      <c r="G64" s="204">
        <v>0.25</v>
      </c>
      <c r="H64" s="145"/>
      <c r="I64" s="209">
        <v>0.25</v>
      </c>
      <c r="J64" s="412">
        <v>1</v>
      </c>
      <c r="K64" s="353"/>
      <c r="L64" s="103"/>
    </row>
    <row r="65" spans="1:12" ht="37.5" customHeight="1">
      <c r="A65" s="350"/>
      <c r="B65" s="176" t="s">
        <v>1</v>
      </c>
      <c r="C65" s="145" t="s">
        <v>164</v>
      </c>
      <c r="D65" s="169">
        <v>43826</v>
      </c>
      <c r="E65" s="208" t="s">
        <v>190</v>
      </c>
      <c r="F65" s="119">
        <v>1</v>
      </c>
      <c r="G65" s="204">
        <v>0.25</v>
      </c>
      <c r="H65" s="145"/>
      <c r="I65" s="209">
        <v>0.25</v>
      </c>
      <c r="J65" s="413"/>
      <c r="K65" s="353"/>
      <c r="L65" s="103"/>
    </row>
    <row r="66" spans="1:12" ht="37.5" customHeight="1">
      <c r="A66" s="350"/>
      <c r="B66" s="176" t="s">
        <v>2</v>
      </c>
      <c r="C66" s="145" t="s">
        <v>130</v>
      </c>
      <c r="D66" s="169">
        <v>43826</v>
      </c>
      <c r="E66" s="208" t="s">
        <v>189</v>
      </c>
      <c r="F66" s="119">
        <v>1</v>
      </c>
      <c r="G66" s="204">
        <v>0.25</v>
      </c>
      <c r="H66" s="145"/>
      <c r="I66" s="209">
        <v>0.25</v>
      </c>
      <c r="J66" s="413"/>
      <c r="K66" s="353"/>
      <c r="L66" s="103"/>
    </row>
    <row r="67" spans="1:12" ht="38.25">
      <c r="A67" s="350"/>
      <c r="B67" s="176" t="s">
        <v>3</v>
      </c>
      <c r="C67" s="145" t="s">
        <v>91</v>
      </c>
      <c r="D67" s="169">
        <v>43826</v>
      </c>
      <c r="E67" s="208" t="s">
        <v>92</v>
      </c>
      <c r="F67" s="119">
        <v>1</v>
      </c>
      <c r="G67" s="204">
        <v>0.25</v>
      </c>
      <c r="H67" s="145"/>
      <c r="I67" s="209">
        <v>0.25</v>
      </c>
      <c r="J67" s="413"/>
      <c r="K67" s="353"/>
      <c r="L67" s="103"/>
    </row>
    <row r="68" spans="1:12" ht="34.5" customHeight="1">
      <c r="A68" s="350"/>
      <c r="B68" s="113" t="s">
        <v>62</v>
      </c>
      <c r="C68" s="414" t="s">
        <v>64</v>
      </c>
      <c r="D68" s="414"/>
      <c r="E68" s="414"/>
      <c r="F68" s="414"/>
      <c r="G68" s="414"/>
      <c r="H68" s="414"/>
      <c r="I68" s="414"/>
      <c r="J68" s="414"/>
      <c r="K68" s="353"/>
      <c r="L68" s="103"/>
    </row>
    <row r="69" spans="1:12" ht="34.5" customHeight="1">
      <c r="A69" s="350"/>
      <c r="B69" s="113" t="s">
        <v>29</v>
      </c>
      <c r="C69" s="395" t="s">
        <v>77</v>
      </c>
      <c r="D69" s="395"/>
      <c r="E69" s="395"/>
      <c r="F69" s="395"/>
      <c r="G69" s="395"/>
      <c r="H69" s="395"/>
      <c r="I69" s="395"/>
      <c r="J69" s="395"/>
      <c r="K69" s="353"/>
      <c r="L69" s="103"/>
    </row>
    <row r="70" spans="1:12" ht="102.75" customHeight="1">
      <c r="A70" s="350"/>
      <c r="B70" s="115" t="s">
        <v>0</v>
      </c>
      <c r="C70" s="178" t="s">
        <v>78</v>
      </c>
      <c r="D70" s="122">
        <v>43677</v>
      </c>
      <c r="E70" s="178" t="s">
        <v>72</v>
      </c>
      <c r="F70" s="119">
        <v>1</v>
      </c>
      <c r="G70" s="204">
        <v>0.25</v>
      </c>
      <c r="H70" s="178"/>
      <c r="I70" s="200">
        <v>0.25</v>
      </c>
      <c r="J70" s="412">
        <f>(I70+I71)</f>
        <v>0.55</v>
      </c>
      <c r="K70" s="353"/>
      <c r="L70" s="103"/>
    </row>
    <row r="71" spans="1:12" ht="125.25" customHeight="1">
      <c r="A71" s="350"/>
      <c r="B71" s="115" t="s">
        <v>1</v>
      </c>
      <c r="C71" s="178" t="s">
        <v>79</v>
      </c>
      <c r="D71" s="169">
        <v>43768</v>
      </c>
      <c r="E71" s="223" t="s">
        <v>218</v>
      </c>
      <c r="F71" s="119">
        <v>1</v>
      </c>
      <c r="G71" s="204">
        <v>0.75</v>
      </c>
      <c r="H71" s="145"/>
      <c r="I71" s="209">
        <v>0.3</v>
      </c>
      <c r="J71" s="413"/>
      <c r="K71" s="353"/>
      <c r="L71" s="103"/>
    </row>
    <row r="72" spans="1:12" ht="15">
      <c r="A72" s="190"/>
      <c r="B72" s="152"/>
      <c r="C72" s="105"/>
      <c r="D72" s="105"/>
      <c r="E72" s="105"/>
      <c r="F72" s="107"/>
      <c r="G72" s="105"/>
      <c r="H72" s="153"/>
      <c r="I72" s="105"/>
      <c r="J72" s="154"/>
      <c r="K72" s="191"/>
      <c r="L72" s="103"/>
    </row>
    <row r="73" spans="1:12" ht="15">
      <c r="A73" s="151"/>
      <c r="B73" s="152"/>
      <c r="C73" s="105"/>
      <c r="D73" s="105"/>
      <c r="E73" s="105"/>
      <c r="F73" s="107"/>
      <c r="G73" s="105"/>
      <c r="H73" s="153"/>
      <c r="I73" s="105"/>
      <c r="J73" s="154"/>
      <c r="K73" s="155"/>
      <c r="L73" s="103"/>
    </row>
    <row r="74" spans="1:12" ht="15">
      <c r="A74" s="124"/>
      <c r="B74" s="124"/>
      <c r="C74" s="348" t="s">
        <v>21</v>
      </c>
      <c r="D74" s="348"/>
      <c r="E74" s="348"/>
      <c r="F74" s="348"/>
      <c r="G74" s="348"/>
      <c r="H74" s="156"/>
      <c r="I74" s="157"/>
      <c r="J74" s="157"/>
      <c r="K74" s="156"/>
      <c r="L74" s="156"/>
    </row>
    <row r="75" spans="1:12" ht="89.25">
      <c r="A75" s="124"/>
      <c r="C75" s="158" t="s">
        <v>20</v>
      </c>
      <c r="D75" s="158" t="s">
        <v>32</v>
      </c>
      <c r="E75" s="158" t="s">
        <v>22</v>
      </c>
      <c r="F75" s="159" t="s">
        <v>23</v>
      </c>
      <c r="G75" s="158" t="s">
        <v>24</v>
      </c>
      <c r="H75" s="160"/>
      <c r="I75" s="105"/>
      <c r="J75" s="154"/>
      <c r="K75" s="105"/>
      <c r="L75" s="124"/>
    </row>
    <row r="76" spans="1:12" ht="15">
      <c r="A76" s="124"/>
      <c r="B76" s="124"/>
      <c r="C76" s="206" t="s">
        <v>6</v>
      </c>
      <c r="D76" s="20"/>
      <c r="E76" s="20"/>
      <c r="F76" s="21"/>
      <c r="G76" s="20"/>
      <c r="H76" s="162"/>
      <c r="I76" s="105"/>
      <c r="J76" s="154"/>
      <c r="K76" s="105"/>
      <c r="L76" s="124"/>
    </row>
    <row r="77" spans="1:12" ht="15">
      <c r="A77" s="124"/>
      <c r="B77" s="124"/>
      <c r="C77" s="206" t="s">
        <v>11</v>
      </c>
      <c r="D77" s="20"/>
      <c r="E77" s="20"/>
      <c r="F77" s="21"/>
      <c r="G77" s="20"/>
      <c r="H77" s="162"/>
      <c r="I77" s="105"/>
      <c r="J77" s="154"/>
      <c r="K77" s="105"/>
      <c r="L77" s="124"/>
    </row>
    <row r="78" spans="1:12" ht="15">
      <c r="A78" s="124"/>
      <c r="B78" s="124"/>
      <c r="C78" s="206" t="s">
        <v>12</v>
      </c>
      <c r="D78" s="20"/>
      <c r="E78" s="20"/>
      <c r="F78" s="21"/>
      <c r="G78" s="20"/>
      <c r="H78" s="162"/>
      <c r="I78" s="105"/>
      <c r="J78" s="154"/>
      <c r="K78" s="105"/>
      <c r="L78" s="124"/>
    </row>
    <row r="79" spans="1:12" ht="15">
      <c r="A79" s="124"/>
      <c r="B79" s="124"/>
      <c r="C79" s="206" t="s">
        <v>13</v>
      </c>
      <c r="D79" s="20"/>
      <c r="E79" s="20"/>
      <c r="F79" s="21"/>
      <c r="G79" s="20"/>
      <c r="H79" s="162"/>
      <c r="I79" s="105"/>
      <c r="J79" s="154"/>
      <c r="K79" s="105"/>
      <c r="L79" s="124"/>
    </row>
    <row r="80" spans="1:12" ht="15">
      <c r="A80" s="105"/>
      <c r="B80" s="124"/>
      <c r="C80" s="206" t="s">
        <v>14</v>
      </c>
      <c r="D80" s="20"/>
      <c r="E80" s="20"/>
      <c r="F80" s="21"/>
      <c r="G80" s="20"/>
      <c r="H80" s="162"/>
      <c r="I80" s="105"/>
      <c r="J80" s="154"/>
      <c r="K80" s="105"/>
      <c r="L80" s="124"/>
    </row>
    <row r="81" spans="1:12" ht="15">
      <c r="A81" s="105"/>
      <c r="B81" s="124"/>
      <c r="C81" s="206" t="s">
        <v>16</v>
      </c>
      <c r="D81" s="20"/>
      <c r="E81" s="20"/>
      <c r="F81" s="21"/>
      <c r="G81" s="20"/>
      <c r="H81" s="162"/>
      <c r="I81" s="105"/>
      <c r="J81" s="154"/>
      <c r="K81" s="105"/>
      <c r="L81" s="124"/>
    </row>
    <row r="82" spans="1:12" ht="15">
      <c r="A82" s="105"/>
      <c r="B82" s="124"/>
      <c r="C82" s="206" t="s">
        <v>20</v>
      </c>
      <c r="D82" s="20"/>
      <c r="E82" s="20"/>
      <c r="F82" s="21"/>
      <c r="G82" s="20"/>
      <c r="H82" s="162"/>
      <c r="I82" s="105"/>
      <c r="J82" s="154"/>
      <c r="K82" s="105"/>
      <c r="L82" s="105"/>
    </row>
    <row r="83" spans="1:12" ht="15">
      <c r="A83" s="124"/>
      <c r="B83" s="105"/>
      <c r="C83" s="163"/>
      <c r="D83" s="105"/>
      <c r="E83" s="105"/>
      <c r="F83" s="107"/>
      <c r="G83" s="105"/>
      <c r="H83" s="153"/>
      <c r="I83" s="105"/>
      <c r="J83" s="154"/>
      <c r="K83" s="105"/>
      <c r="L83" s="105"/>
    </row>
    <row r="84" spans="1:12" ht="15">
      <c r="A84" s="124"/>
      <c r="B84" s="105"/>
      <c r="C84" s="163"/>
      <c r="D84" s="105"/>
      <c r="E84" s="105"/>
      <c r="F84" s="107"/>
      <c r="G84" s="105"/>
      <c r="H84" s="153"/>
      <c r="I84" s="105"/>
      <c r="J84" s="154"/>
      <c r="K84" s="105"/>
      <c r="L84" s="105"/>
    </row>
    <row r="85" spans="1:12" ht="15">
      <c r="A85" s="124"/>
      <c r="B85" s="105"/>
      <c r="C85" s="163"/>
      <c r="D85" s="105"/>
      <c r="E85" s="105"/>
      <c r="F85" s="107"/>
      <c r="G85" s="105"/>
      <c r="H85" s="153"/>
      <c r="I85" s="105"/>
      <c r="J85" s="154"/>
      <c r="K85" s="105"/>
      <c r="L85" s="105"/>
    </row>
    <row r="86" spans="1:12" ht="15">
      <c r="A86" s="124"/>
      <c r="B86" s="105"/>
      <c r="C86" s="163"/>
      <c r="D86" s="105"/>
      <c r="E86" s="105"/>
      <c r="F86" s="107"/>
      <c r="G86" s="105"/>
      <c r="H86" s="153"/>
      <c r="I86" s="105"/>
      <c r="J86" s="154"/>
      <c r="K86" s="105"/>
      <c r="L86" s="105"/>
    </row>
    <row r="87" spans="1:12" ht="15">
      <c r="A87" s="124"/>
      <c r="B87" s="105"/>
      <c r="C87" s="163"/>
      <c r="D87" s="105"/>
      <c r="E87" s="105"/>
      <c r="F87" s="107"/>
      <c r="G87" s="105"/>
      <c r="H87" s="153"/>
      <c r="I87" s="105"/>
      <c r="J87" s="154"/>
      <c r="K87" s="105"/>
      <c r="L87" s="105"/>
    </row>
    <row r="88" spans="1:12" ht="15">
      <c r="A88" s="124"/>
      <c r="B88" s="105"/>
      <c r="C88" s="163"/>
      <c r="D88" s="105"/>
      <c r="E88" s="105"/>
      <c r="F88" s="107"/>
      <c r="G88" s="105"/>
      <c r="H88" s="153"/>
      <c r="I88" s="105"/>
      <c r="J88" s="154"/>
      <c r="K88" s="105"/>
      <c r="L88" s="105"/>
    </row>
    <row r="89" spans="1:12" ht="15">
      <c r="A89" s="124"/>
      <c r="B89" s="105"/>
      <c r="C89" s="163"/>
      <c r="D89" s="105"/>
      <c r="E89" s="105"/>
      <c r="F89" s="107"/>
      <c r="G89" s="105"/>
      <c r="H89" s="153"/>
      <c r="I89" s="105"/>
      <c r="J89" s="154"/>
      <c r="K89" s="105"/>
      <c r="L89" s="105"/>
    </row>
    <row r="90" spans="1:12" ht="15">
      <c r="A90" s="124"/>
      <c r="B90" s="105"/>
      <c r="C90" s="163"/>
      <c r="D90" s="105"/>
      <c r="E90" s="105"/>
      <c r="F90" s="107"/>
      <c r="G90" s="105"/>
      <c r="H90" s="153"/>
      <c r="I90" s="105"/>
      <c r="J90" s="154"/>
      <c r="K90" s="105"/>
      <c r="L90" s="105"/>
    </row>
    <row r="91" ht="22.5" customHeight="1">
      <c r="J91" s="201"/>
    </row>
    <row r="92" ht="15">
      <c r="J92" s="201"/>
    </row>
    <row r="93" ht="15">
      <c r="J93" s="201"/>
    </row>
    <row r="94" spans="1:12" ht="15.75" customHeight="1">
      <c r="A94" s="278"/>
      <c r="B94" s="278"/>
      <c r="C94" s="279"/>
      <c r="D94" s="346"/>
      <c r="E94" s="346"/>
      <c r="F94" s="347"/>
      <c r="G94" s="347"/>
      <c r="H94" s="347"/>
      <c r="I94" s="193"/>
      <c r="J94" s="346"/>
      <c r="K94" s="346"/>
      <c r="L94" s="346"/>
    </row>
    <row r="95" spans="1:12" ht="15.75" customHeight="1">
      <c r="A95" s="95"/>
      <c r="B95" s="95"/>
      <c r="C95" s="277" t="s">
        <v>194</v>
      </c>
      <c r="D95" s="186"/>
      <c r="E95" s="186"/>
      <c r="F95" s="98"/>
      <c r="G95" s="98"/>
      <c r="H95" s="38"/>
      <c r="I95" s="192" t="s">
        <v>196</v>
      </c>
      <c r="J95" s="344"/>
      <c r="K95" s="344"/>
      <c r="L95" s="344"/>
    </row>
    <row r="96" spans="1:12" ht="15.75" customHeight="1">
      <c r="A96" s="201"/>
      <c r="B96" s="201"/>
      <c r="C96" s="277" t="s">
        <v>241</v>
      </c>
      <c r="D96" s="187"/>
      <c r="E96" s="187"/>
      <c r="G96" s="202"/>
      <c r="H96" s="38"/>
      <c r="I96" s="194" t="s">
        <v>219</v>
      </c>
      <c r="J96" s="201"/>
      <c r="K96" s="201"/>
      <c r="L96" s="201"/>
    </row>
    <row r="97" spans="1:12" ht="15.75" customHeight="1">
      <c r="A97" s="201"/>
      <c r="B97" s="201"/>
      <c r="C97" s="201"/>
      <c r="D97" s="201"/>
      <c r="E97" s="201"/>
      <c r="G97" s="202"/>
      <c r="H97" s="98"/>
      <c r="I97" s="201"/>
      <c r="J97" s="201"/>
      <c r="K97" s="201"/>
      <c r="L97" s="201"/>
    </row>
    <row r="98" ht="15">
      <c r="J98" s="201"/>
    </row>
    <row r="99" spans="2:12" s="99" customFormat="1" ht="15.75" customHeight="1">
      <c r="B99" s="346"/>
      <c r="C99" s="346"/>
      <c r="D99" s="346"/>
      <c r="E99" s="346"/>
      <c r="F99" s="347"/>
      <c r="G99" s="347"/>
      <c r="H99" s="347"/>
      <c r="I99" s="203"/>
      <c r="J99" s="346"/>
      <c r="K99" s="346"/>
      <c r="L99" s="346"/>
    </row>
    <row r="100" spans="2:12" ht="15.75" customHeight="1">
      <c r="B100" s="344"/>
      <c r="C100" s="344"/>
      <c r="D100" s="344"/>
      <c r="E100" s="344"/>
      <c r="F100" s="345"/>
      <c r="G100" s="345"/>
      <c r="H100" s="345"/>
      <c r="I100" s="201"/>
      <c r="J100" s="344"/>
      <c r="K100" s="344"/>
      <c r="L100" s="344"/>
    </row>
  </sheetData>
  <sheetProtection/>
  <mergeCells count="86">
    <mergeCell ref="B1:C1"/>
    <mergeCell ref="D1:H1"/>
    <mergeCell ref="B2:C2"/>
    <mergeCell ref="D2:H2"/>
    <mergeCell ref="B3:C3"/>
    <mergeCell ref="D3:H3"/>
    <mergeCell ref="B4:C4"/>
    <mergeCell ref="D4:H4"/>
    <mergeCell ref="B5:C5"/>
    <mergeCell ref="D5:H5"/>
    <mergeCell ref="H6:K6"/>
    <mergeCell ref="A7:K7"/>
    <mergeCell ref="A8:A9"/>
    <mergeCell ref="B8:B9"/>
    <mergeCell ref="C8:C9"/>
    <mergeCell ref="D8:K8"/>
    <mergeCell ref="A10:A46"/>
    <mergeCell ref="C10:J10"/>
    <mergeCell ref="K10:K46"/>
    <mergeCell ref="C11:J11"/>
    <mergeCell ref="J12:J13"/>
    <mergeCell ref="C14:J14"/>
    <mergeCell ref="C15:J15"/>
    <mergeCell ref="C17:J17"/>
    <mergeCell ref="C18:J18"/>
    <mergeCell ref="J19:J21"/>
    <mergeCell ref="C22:J22"/>
    <mergeCell ref="C23:J23"/>
    <mergeCell ref="C25:J25"/>
    <mergeCell ref="C26:J26"/>
    <mergeCell ref="J27:J28"/>
    <mergeCell ref="C29:J29"/>
    <mergeCell ref="C30:J30"/>
    <mergeCell ref="J31:J32"/>
    <mergeCell ref="C33:J33"/>
    <mergeCell ref="C34:J34"/>
    <mergeCell ref="J35:J37"/>
    <mergeCell ref="C38:J38"/>
    <mergeCell ref="C39:J39"/>
    <mergeCell ref="J40:J42"/>
    <mergeCell ref="C43:J43"/>
    <mergeCell ref="C44:J44"/>
    <mergeCell ref="J45:J46"/>
    <mergeCell ref="A47:A48"/>
    <mergeCell ref="B47:B48"/>
    <mergeCell ref="C47:C48"/>
    <mergeCell ref="D47:K47"/>
    <mergeCell ref="A49:A53"/>
    <mergeCell ref="C49:J49"/>
    <mergeCell ref="K49:K53"/>
    <mergeCell ref="C50:J50"/>
    <mergeCell ref="J51:J53"/>
    <mergeCell ref="A54:A55"/>
    <mergeCell ref="B54:B55"/>
    <mergeCell ref="C54:C55"/>
    <mergeCell ref="D54:K54"/>
    <mergeCell ref="J70:J71"/>
    <mergeCell ref="A56:A59"/>
    <mergeCell ref="C56:J56"/>
    <mergeCell ref="K56:K59"/>
    <mergeCell ref="C57:J57"/>
    <mergeCell ref="J58:J59"/>
    <mergeCell ref="A60:A61"/>
    <mergeCell ref="B60:B61"/>
    <mergeCell ref="C60:C61"/>
    <mergeCell ref="D60:K60"/>
    <mergeCell ref="D99:E99"/>
    <mergeCell ref="F99:H99"/>
    <mergeCell ref="J99:L99"/>
    <mergeCell ref="A62:A71"/>
    <mergeCell ref="C62:J62"/>
    <mergeCell ref="K62:K71"/>
    <mergeCell ref="C63:J63"/>
    <mergeCell ref="J64:J67"/>
    <mergeCell ref="C68:J68"/>
    <mergeCell ref="C69:J69"/>
    <mergeCell ref="B100:C100"/>
    <mergeCell ref="D100:E100"/>
    <mergeCell ref="F100:H100"/>
    <mergeCell ref="J100:L100"/>
    <mergeCell ref="C74:G74"/>
    <mergeCell ref="D94:E94"/>
    <mergeCell ref="F94:H94"/>
    <mergeCell ref="J94:L94"/>
    <mergeCell ref="J95:L95"/>
    <mergeCell ref="B99:C99"/>
  </mergeCells>
  <printOptions/>
  <pageMargins left="1.13" right="0.24" top="0.48" bottom="0.32" header="0.31496062992125984" footer="0.31496062992125984"/>
  <pageSetup fitToHeight="0" horizontalDpi="600" verticalDpi="600" orientation="landscape" paperSize="5" scale="55" r:id="rId3"/>
  <rowBreaks count="3" manualBreakCount="3">
    <brk id="24" max="10" man="1"/>
    <brk id="46" max="10" man="1"/>
    <brk id="65"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Gonzalo Suarez Torres</dc:creator>
  <cp:keywords/>
  <dc:description/>
  <cp:lastModifiedBy>lorena maldonado</cp:lastModifiedBy>
  <cp:lastPrinted>2020-08-03T16:57:13Z</cp:lastPrinted>
  <dcterms:created xsi:type="dcterms:W3CDTF">2019-02-14T12:09:51Z</dcterms:created>
  <dcterms:modified xsi:type="dcterms:W3CDTF">2020-09-09T20:29:32Z</dcterms:modified>
  <cp:category/>
  <cp:version/>
  <cp:contentType/>
  <cp:contentStatus/>
</cp:coreProperties>
</file>